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LS520Def2\share2\研究大会&amp;研究発表会(New)\R7研究大会・発表会\アンケート（発出）\"/>
    </mc:Choice>
  </mc:AlternateContent>
  <xr:revisionPtr revIDLastSave="0" documentId="13_ncr:1_{C4F420AB-4977-492E-96A2-EF0E75736DB8}" xr6:coauthVersionLast="47" xr6:coauthVersionMax="47" xr10:uidLastSave="{00000000-0000-0000-0000-000000000000}"/>
  <bookViews>
    <workbookView xWindow="-120" yWindow="-120" windowWidth="29040" windowHeight="15720" activeTab="1" xr2:uid="{ED477ADF-3619-4EE6-AFE7-3BFD47695B1E}"/>
  </bookViews>
  <sheets>
    <sheet name="実施要領" sheetId="2" r:id="rId1"/>
    <sheet name="課題" sheetId="1" r:id="rId2"/>
    <sheet name="集計用_" sheetId="4" r:id="rId3"/>
    <sheet name="プルダウンリスト" sheetId="6" r:id="rId4"/>
  </sheets>
  <definedNames>
    <definedName name="_xlnm._FilterDatabase" localSheetId="2" hidden="1">集計用_!#REF!</definedName>
    <definedName name="_Hlk70415237" localSheetId="0">実施要領!$C$32</definedName>
    <definedName name="_Hlk70499174" localSheetId="0">実施要領!$C$25</definedName>
    <definedName name="_Hlk70499260" localSheetId="0">実施要領!$C$29</definedName>
    <definedName name="_xlnm.Print_Area" localSheetId="1">課題!$B$1:$AO$920</definedName>
    <definedName name="_xlnm.Print_Area" localSheetId="0">実施要領!$A$1:$P$60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Z4" i="4" l="1"/>
  <c r="FE4" i="4"/>
  <c r="EU4" i="4"/>
  <c r="CL4" i="4"/>
  <c r="HM6" i="4" l="1"/>
  <c r="GY4" i="4"/>
  <c r="LP7" i="4" l="1"/>
  <c r="LP6" i="4"/>
  <c r="LM7" i="4"/>
  <c r="LM6" i="4"/>
  <c r="LJ7" i="4"/>
  <c r="LJ6" i="4"/>
  <c r="LG7" i="4"/>
  <c r="LG6" i="4"/>
  <c r="LD7" i="4"/>
  <c r="LD6" i="4"/>
  <c r="LA7" i="4"/>
  <c r="LA6" i="4"/>
  <c r="KX7" i="4"/>
  <c r="KX6" i="4"/>
  <c r="KU7" i="4"/>
  <c r="KU6" i="4"/>
  <c r="KR6" i="4"/>
  <c r="KR7" i="4"/>
  <c r="KO7" i="4"/>
  <c r="KO6" i="4"/>
  <c r="E225" i="1" l="1"/>
  <c r="CV7" i="4"/>
  <c r="CV4" i="4"/>
  <c r="AS178" i="1"/>
  <c r="AS176" i="1"/>
  <c r="AS175" i="1"/>
  <c r="AS174" i="1"/>
  <c r="AS173" i="1"/>
  <c r="AS172" i="1"/>
  <c r="AS171" i="1"/>
  <c r="CR7" i="4"/>
  <c r="CR4" i="4"/>
  <c r="CQ4" i="4"/>
  <c r="AS153" i="1"/>
  <c r="AS152" i="1"/>
  <c r="AS151" i="1"/>
  <c r="AS150" i="1"/>
  <c r="AS149" i="1"/>
  <c r="AR148" i="1"/>
  <c r="AS147" i="1"/>
  <c r="AR147" i="1"/>
  <c r="AS146" i="1"/>
  <c r="AR146" i="1"/>
  <c r="CK7" i="4"/>
  <c r="CJ4" i="4"/>
  <c r="CJ7" i="4"/>
  <c r="AS107" i="1" l="1"/>
  <c r="AR107" i="1"/>
  <c r="AS106" i="1"/>
  <c r="AR106" i="1"/>
  <c r="AS103" i="1"/>
  <c r="AS102" i="1"/>
  <c r="AS101" i="1"/>
  <c r="AR99" i="1"/>
  <c r="AS117" i="1"/>
  <c r="AR117" i="1"/>
  <c r="AS116" i="1"/>
  <c r="AR116" i="1"/>
  <c r="O89" i="1" l="1"/>
  <c r="O90" i="1"/>
  <c r="O91" i="1"/>
  <c r="O92" i="1"/>
  <c r="O88" i="1"/>
  <c r="AA78" i="1"/>
  <c r="AA79" i="1"/>
  <c r="AA80" i="1"/>
  <c r="AA81" i="1"/>
  <c r="AA82" i="1"/>
  <c r="FP4" i="4"/>
  <c r="HH7" i="4" l="1"/>
  <c r="FR6" i="4"/>
  <c r="FP6" i="4"/>
  <c r="AS392" i="1"/>
  <c r="AS391" i="1"/>
  <c r="ER7" i="4"/>
  <c r="ER4" i="4"/>
  <c r="EQ7" i="4"/>
  <c r="EQ4" i="4"/>
  <c r="EP4" i="4"/>
  <c r="EO7" i="4"/>
  <c r="EN7" i="4"/>
  <c r="EM7" i="4"/>
  <c r="EL7" i="4"/>
  <c r="EK7" i="4"/>
  <c r="EJ7" i="4"/>
  <c r="EI7" i="4"/>
  <c r="EH7" i="4"/>
  <c r="EO6" i="4"/>
  <c r="EN6" i="4"/>
  <c r="EM6" i="4"/>
  <c r="EL6" i="4"/>
  <c r="EK6" i="4"/>
  <c r="EJ6" i="4"/>
  <c r="EI6" i="4"/>
  <c r="EH6" i="4"/>
  <c r="EG6" i="4"/>
  <c r="EF7" i="4"/>
  <c r="EE7" i="4"/>
  <c r="ED7" i="4"/>
  <c r="EC7" i="4"/>
  <c r="EB7" i="4"/>
  <c r="EA7" i="4"/>
  <c r="DZ7" i="4"/>
  <c r="DY7" i="4"/>
  <c r="EF6" i="4"/>
  <c r="EE6" i="4"/>
  <c r="ED6" i="4"/>
  <c r="EC6" i="4"/>
  <c r="EB6" i="4"/>
  <c r="EA6" i="4"/>
  <c r="DZ6" i="4"/>
  <c r="DY6" i="4"/>
  <c r="DX6" i="4"/>
  <c r="DW7" i="4"/>
  <c r="DV7" i="4"/>
  <c r="DU7" i="4"/>
  <c r="DT7" i="4"/>
  <c r="DS7" i="4"/>
  <c r="DR7" i="4"/>
  <c r="DQ7" i="4"/>
  <c r="DP7" i="4"/>
  <c r="DW6" i="4"/>
  <c r="DV6" i="4"/>
  <c r="DU6" i="4"/>
  <c r="DT6" i="4"/>
  <c r="DS6" i="4"/>
  <c r="DR6" i="4"/>
  <c r="DQ6" i="4"/>
  <c r="DP6" i="4"/>
  <c r="DO6" i="4"/>
  <c r="DN7" i="4"/>
  <c r="DM7" i="4"/>
  <c r="DL7" i="4"/>
  <c r="DK7" i="4"/>
  <c r="DJ7" i="4"/>
  <c r="DI7" i="4"/>
  <c r="DH7" i="4"/>
  <c r="DG7" i="4"/>
  <c r="DN6" i="4"/>
  <c r="DM6" i="4"/>
  <c r="DL6" i="4"/>
  <c r="DK6" i="4"/>
  <c r="DJ6" i="4"/>
  <c r="DI6" i="4"/>
  <c r="DH6" i="4"/>
  <c r="DG6" i="4"/>
  <c r="DF6" i="4"/>
  <c r="DE7" i="4"/>
  <c r="DD7" i="4"/>
  <c r="DE6" i="4"/>
  <c r="DD6" i="4"/>
  <c r="CS4" i="4"/>
  <c r="AS217" i="1"/>
  <c r="AR217" i="1"/>
  <c r="AS208" i="1"/>
  <c r="AR208" i="1"/>
  <c r="CU7" i="4"/>
  <c r="CT7" i="4"/>
  <c r="CU6" i="4"/>
  <c r="CT6" i="4"/>
  <c r="CS7" i="4"/>
  <c r="AS155" i="1"/>
  <c r="AR155" i="1"/>
  <c r="CP7" i="4"/>
  <c r="CP4" i="4"/>
  <c r="CO7" i="4"/>
  <c r="CO4" i="4"/>
  <c r="CH7" i="4"/>
  <c r="CG7" i="4"/>
  <c r="CF7" i="4"/>
  <c r="CE7" i="4"/>
  <c r="CD7" i="4"/>
  <c r="CH6" i="4"/>
  <c r="CG6" i="4"/>
  <c r="CF6" i="4"/>
  <c r="CE6" i="4"/>
  <c r="CD6" i="4"/>
  <c r="CC7" i="4"/>
  <c r="CB7" i="4"/>
  <c r="CA7" i="4"/>
  <c r="BZ7" i="4"/>
  <c r="BY7" i="4"/>
  <c r="CC6" i="4"/>
  <c r="CB6" i="4"/>
  <c r="CA6" i="4"/>
  <c r="BZ6" i="4"/>
  <c r="BY6" i="4"/>
  <c r="BX7" i="4"/>
  <c r="BW7" i="4"/>
  <c r="BV7" i="4"/>
  <c r="BU7" i="4"/>
  <c r="BT7" i="4"/>
  <c r="BX6" i="4"/>
  <c r="BW6" i="4"/>
  <c r="BV6" i="4"/>
  <c r="BU6" i="4"/>
  <c r="BT6" i="4"/>
  <c r="BS7" i="4"/>
  <c r="BR7" i="4"/>
  <c r="BQ7" i="4"/>
  <c r="BP7" i="4"/>
  <c r="BO7" i="4"/>
  <c r="BS6" i="4"/>
  <c r="BR6" i="4"/>
  <c r="BQ6" i="4"/>
  <c r="BP6" i="4"/>
  <c r="BO6" i="4"/>
  <c r="BN7" i="4"/>
  <c r="BM7" i="4"/>
  <c r="BL7" i="4"/>
  <c r="BN6" i="4"/>
  <c r="BM6" i="4"/>
  <c r="BL6" i="4"/>
  <c r="LR7" i="4" l="1"/>
  <c r="LR4" i="4"/>
  <c r="LO7" i="4"/>
  <c r="LO6" i="4"/>
  <c r="LL7" i="4"/>
  <c r="LL6" i="4"/>
  <c r="LI7" i="4"/>
  <c r="LI6" i="4"/>
  <c r="LF7" i="4"/>
  <c r="LF6" i="4"/>
  <c r="LC7" i="4"/>
  <c r="LC6" i="4"/>
  <c r="LC4" i="4"/>
  <c r="KZ7" i="4"/>
  <c r="KZ6" i="4"/>
  <c r="KW7" i="4"/>
  <c r="KW6" i="4"/>
  <c r="KT7" i="4"/>
  <c r="KT6" i="4"/>
  <c r="KQ7" i="4"/>
  <c r="KQ6" i="4"/>
  <c r="KN6" i="4"/>
  <c r="KN7" i="4"/>
  <c r="KN4" i="4"/>
  <c r="KM7" i="4"/>
  <c r="KM4" i="4"/>
  <c r="KL7" i="4"/>
  <c r="KL6" i="4"/>
  <c r="KK7" i="4"/>
  <c r="KK4" i="4"/>
  <c r="KJ7" i="4"/>
  <c r="KJ6" i="4"/>
  <c r="KJ4" i="4"/>
  <c r="KI7" i="4"/>
  <c r="KH7" i="4"/>
  <c r="KG7" i="4"/>
  <c r="KF7" i="4"/>
  <c r="KE7" i="4"/>
  <c r="KD7" i="4"/>
  <c r="KC7" i="4"/>
  <c r="KI6" i="4"/>
  <c r="KH6" i="4"/>
  <c r="KG6" i="4"/>
  <c r="KF6" i="4"/>
  <c r="KE6" i="4"/>
  <c r="KD6" i="4"/>
  <c r="KC6" i="4"/>
  <c r="KC4" i="4"/>
  <c r="KC1" i="4"/>
  <c r="KB7" i="4"/>
  <c r="KB4" i="4"/>
  <c r="KA7" i="4"/>
  <c r="KA4" i="4"/>
  <c r="JZ7" i="4"/>
  <c r="JZ4" i="4"/>
  <c r="JY7" i="4"/>
  <c r="JY6" i="4"/>
  <c r="JW7" i="4"/>
  <c r="JU7" i="4"/>
  <c r="JS7" i="4"/>
  <c r="JQ7" i="4"/>
  <c r="JO7" i="4"/>
  <c r="AS715" i="1"/>
  <c r="JO4" i="4"/>
  <c r="JN7" i="4"/>
  <c r="JN6" i="4"/>
  <c r="JL7" i="4"/>
  <c r="JJ7" i="4"/>
  <c r="JH7" i="4"/>
  <c r="JF7" i="4"/>
  <c r="JD7" i="4"/>
  <c r="JD4" i="4"/>
  <c r="JB7" i="4"/>
  <c r="IZ7" i="4"/>
  <c r="IX7" i="4"/>
  <c r="IV7" i="4"/>
  <c r="IT7" i="4"/>
  <c r="IT4" i="4"/>
  <c r="IR7" i="4"/>
  <c r="IP7" i="4"/>
  <c r="IN7" i="4"/>
  <c r="IL7" i="4"/>
  <c r="IJ7" i="4"/>
  <c r="IJ4" i="4"/>
  <c r="II7" i="4"/>
  <c r="IH7" i="4"/>
  <c r="IF7" i="4"/>
  <c r="IE7" i="4"/>
  <c r="IC7" i="4"/>
  <c r="IB7" i="4"/>
  <c r="HZ7" i="4"/>
  <c r="HY7" i="4"/>
  <c r="HW7" i="4"/>
  <c r="HV7" i="4"/>
  <c r="II6" i="4"/>
  <c r="IH6" i="4"/>
  <c r="IG6" i="4"/>
  <c r="IF6" i="4"/>
  <c r="IE6" i="4"/>
  <c r="ID6" i="4"/>
  <c r="IC6" i="4"/>
  <c r="IB6" i="4"/>
  <c r="IA6" i="4"/>
  <c r="HZ6" i="4"/>
  <c r="HY6" i="4"/>
  <c r="HX6" i="4"/>
  <c r="HW6" i="4"/>
  <c r="HV6" i="4"/>
  <c r="HU6" i="4"/>
  <c r="HU4" i="4"/>
  <c r="HT7" i="4"/>
  <c r="HT4" i="4"/>
  <c r="HS7" i="4"/>
  <c r="HR7" i="4"/>
  <c r="HR4" i="4"/>
  <c r="HQ7" i="4"/>
  <c r="HQ6" i="4"/>
  <c r="HQ4" i="4"/>
  <c r="HP7" i="4"/>
  <c r="HP6" i="4"/>
  <c r="HP4" i="4"/>
  <c r="HO7" i="4"/>
  <c r="HO6" i="4"/>
  <c r="HO4" i="4"/>
  <c r="HN7" i="4"/>
  <c r="HN6" i="4"/>
  <c r="HN4" i="4"/>
  <c r="HM7" i="4"/>
  <c r="HM4" i="4"/>
  <c r="HL7" i="4"/>
  <c r="HL4" i="4"/>
  <c r="HK7" i="4"/>
  <c r="HK4" i="4"/>
  <c r="HJ7" i="4"/>
  <c r="HJ6" i="4"/>
  <c r="HJ4" i="4"/>
  <c r="HI7" i="4"/>
  <c r="HI6" i="4"/>
  <c r="HH6" i="4"/>
  <c r="HH4" i="4"/>
  <c r="HG7" i="4"/>
  <c r="HG4" i="4"/>
  <c r="HF7" i="4"/>
  <c r="HF6" i="4"/>
  <c r="HF4" i="4"/>
  <c r="HE7" i="4"/>
  <c r="HE6" i="4"/>
  <c r="HE4" i="4"/>
  <c r="HD7" i="4"/>
  <c r="HD4" i="4"/>
  <c r="HD6" i="4"/>
  <c r="HC7" i="4"/>
  <c r="HC6" i="4"/>
  <c r="HB7" i="4"/>
  <c r="HB6" i="4"/>
  <c r="HB4" i="4"/>
  <c r="HA7" i="4"/>
  <c r="HA4" i="4"/>
  <c r="GZ7" i="4"/>
  <c r="GY7" i="4"/>
  <c r="GZ6" i="4"/>
  <c r="GY6" i="4"/>
  <c r="GX7" i="4"/>
  <c r="GW7" i="4"/>
  <c r="GV7" i="4"/>
  <c r="GX6" i="4"/>
  <c r="GW6" i="4"/>
  <c r="GV6" i="4"/>
  <c r="GU6" i="4"/>
  <c r="GT7" i="4"/>
  <c r="GS7" i="4"/>
  <c r="GR7" i="4"/>
  <c r="GT6" i="4"/>
  <c r="GS6" i="4"/>
  <c r="GR6" i="4"/>
  <c r="GQ6" i="4"/>
  <c r="GP7" i="4"/>
  <c r="GO7" i="4"/>
  <c r="GN7" i="4"/>
  <c r="GP6" i="4"/>
  <c r="GO6" i="4"/>
  <c r="GN6" i="4"/>
  <c r="GM6" i="4"/>
  <c r="GL7" i="4"/>
  <c r="GK7" i="4"/>
  <c r="GJ7" i="4"/>
  <c r="GL6" i="4"/>
  <c r="GK6" i="4"/>
  <c r="GJ6" i="4"/>
  <c r="GI6" i="4"/>
  <c r="GH7" i="4"/>
  <c r="GG7" i="4"/>
  <c r="GF7" i="4"/>
  <c r="GH6" i="4"/>
  <c r="GG6" i="4"/>
  <c r="GF6" i="4"/>
  <c r="GE6" i="4"/>
  <c r="GE4" i="4"/>
  <c r="GD7" i="4"/>
  <c r="GD4" i="4"/>
  <c r="GC7" i="4"/>
  <c r="GC4" i="4"/>
  <c r="GB7" i="4"/>
  <c r="GB4" i="4"/>
  <c r="GA7" i="4"/>
  <c r="GA4" i="4"/>
  <c r="FZ7" i="4"/>
  <c r="FY7" i="4"/>
  <c r="FY4" i="4"/>
  <c r="FX7" i="4"/>
  <c r="FX4" i="4"/>
  <c r="FW7" i="4"/>
  <c r="FV7" i="4"/>
  <c r="FW6" i="4"/>
  <c r="FV6" i="4"/>
  <c r="FU7" i="4"/>
  <c r="FT7" i="4"/>
  <c r="FU6" i="4"/>
  <c r="FT6" i="4"/>
  <c r="FT4" i="4"/>
  <c r="FS7" i="4"/>
  <c r="FR7" i="4"/>
  <c r="FQ7" i="4"/>
  <c r="FP7" i="4"/>
  <c r="FS6" i="4"/>
  <c r="FQ6" i="4"/>
  <c r="FO7" i="4"/>
  <c r="FO4" i="4"/>
  <c r="FN7" i="4"/>
  <c r="FM7" i="4"/>
  <c r="FL7" i="4"/>
  <c r="FK7" i="4"/>
  <c r="FJ7" i="4"/>
  <c r="FI7" i="4"/>
  <c r="FH7" i="4"/>
  <c r="FG7" i="4"/>
  <c r="FI6" i="4"/>
  <c r="FH6" i="4"/>
  <c r="FG6" i="4"/>
  <c r="FF7" i="4"/>
  <c r="FE7" i="4"/>
  <c r="FC7" i="4"/>
  <c r="FD6" i="4"/>
  <c r="FC6" i="4"/>
  <c r="EV6" i="4"/>
  <c r="EU6" i="4"/>
  <c r="FB7" i="4"/>
  <c r="FA7" i="4"/>
  <c r="EZ7" i="4"/>
  <c r="EY7" i="4"/>
  <c r="EX7" i="4"/>
  <c r="EW7" i="4"/>
  <c r="EV7" i="4"/>
  <c r="EU7" i="4"/>
  <c r="ET7" i="4"/>
  <c r="ES7" i="4"/>
  <c r="EP7" i="4"/>
  <c r="DC7" i="4"/>
  <c r="DB7" i="4"/>
  <c r="DA7" i="4"/>
  <c r="CZ7" i="4"/>
  <c r="CY7" i="4"/>
  <c r="CX7" i="4"/>
  <c r="DC6" i="4"/>
  <c r="DB6" i="4"/>
  <c r="DA6" i="4"/>
  <c r="CZ6" i="4"/>
  <c r="CY6" i="4"/>
  <c r="CW6" i="4"/>
  <c r="CX6" i="4"/>
  <c r="CQ7" i="4"/>
  <c r="CN7" i="4"/>
  <c r="CM7" i="4"/>
  <c r="CL7" i="4"/>
  <c r="CN6" i="4"/>
  <c r="CM6" i="4"/>
  <c r="CL6" i="4"/>
  <c r="CI7" i="4"/>
  <c r="BK7" i="4"/>
  <c r="BJ7" i="4"/>
  <c r="BK6" i="4"/>
  <c r="BJ6" i="4"/>
  <c r="BH7" i="4"/>
  <c r="BG7" i="4"/>
  <c r="BF7" i="4"/>
  <c r="BI6" i="4"/>
  <c r="BH6" i="4"/>
  <c r="BG6" i="4"/>
  <c r="BF6" i="4"/>
  <c r="BD7" i="4"/>
  <c r="BC7" i="4"/>
  <c r="BB7" i="4"/>
  <c r="BE6" i="4"/>
  <c r="BD6" i="4"/>
  <c r="BC6" i="4"/>
  <c r="BB6" i="4"/>
  <c r="AZ7" i="4"/>
  <c r="AY7" i="4"/>
  <c r="AX7" i="4"/>
  <c r="BA6" i="4"/>
  <c r="AZ6" i="4"/>
  <c r="AY6" i="4"/>
  <c r="AX6" i="4"/>
  <c r="BI7" i="4"/>
  <c r="BE7" i="4"/>
  <c r="BA7" i="4"/>
  <c r="AW7" i="4"/>
  <c r="AV7" i="4"/>
  <c r="AU7" i="4"/>
  <c r="AT7" i="4"/>
  <c r="AW6" i="4"/>
  <c r="AV6" i="4"/>
  <c r="AU6" i="4"/>
  <c r="AT6" i="4"/>
  <c r="AS6" i="4"/>
  <c r="AR6" i="4"/>
  <c r="AQ6" i="4"/>
  <c r="AP6" i="4"/>
  <c r="AR7" i="4"/>
  <c r="AQ7" i="4"/>
  <c r="AP7" i="4"/>
  <c r="AS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FJ4" i="4"/>
  <c r="FG4" i="4"/>
  <c r="FF4" i="4"/>
  <c r="FF3" i="4"/>
  <c r="FD7" i="4"/>
  <c r="FC4" i="4"/>
  <c r="FB4" i="4"/>
  <c r="FA4" i="4"/>
  <c r="EZ4" i="4"/>
  <c r="FA3" i="4"/>
  <c r="EY4" i="4"/>
  <c r="EX4" i="4"/>
  <c r="EW4" i="4"/>
  <c r="ET4" i="4"/>
  <c r="ES4" i="4"/>
  <c r="ES3" i="4"/>
  <c r="CW4" i="4"/>
  <c r="AS90" i="1"/>
  <c r="AR90" i="1"/>
  <c r="AS139" i="1" l="1"/>
  <c r="AR139" i="1"/>
  <c r="AS138" i="1"/>
  <c r="AR119" i="1"/>
  <c r="AS119" i="1"/>
  <c r="AR138" i="1"/>
  <c r="AS852" i="1"/>
  <c r="AS851" i="1"/>
  <c r="AR851" i="1"/>
  <c r="AS843" i="1"/>
  <c r="AS844" i="1"/>
  <c r="AS845" i="1"/>
  <c r="AS846" i="1"/>
  <c r="AS842" i="1"/>
  <c r="AR841" i="1"/>
  <c r="AS832" i="1"/>
  <c r="AS829" i="1"/>
  <c r="AS830" i="1"/>
  <c r="AS831" i="1"/>
  <c r="AS828" i="1"/>
  <c r="AR827" i="1"/>
  <c r="AS812" i="1"/>
  <c r="AR812" i="1"/>
  <c r="AS799" i="1"/>
  <c r="AS798" i="1"/>
  <c r="AS787" i="1"/>
  <c r="AS786" i="1"/>
  <c r="AS782" i="1"/>
  <c r="AS781" i="1"/>
  <c r="AS780" i="1"/>
  <c r="AS779" i="1"/>
  <c r="AS778" i="1"/>
  <c r="AS777" i="1"/>
  <c r="AS776" i="1"/>
  <c r="AR775" i="1"/>
  <c r="AS731" i="1"/>
  <c r="AS730" i="1"/>
  <c r="AS729" i="1"/>
  <c r="AS728" i="1"/>
  <c r="AS727" i="1"/>
  <c r="AS726" i="1"/>
  <c r="AR725" i="1"/>
  <c r="AS716" i="1"/>
  <c r="AS714" i="1"/>
  <c r="AS713" i="1"/>
  <c r="AS712" i="1"/>
  <c r="AS711" i="1"/>
  <c r="AR710" i="1"/>
  <c r="AS702" i="1"/>
  <c r="AS703" i="1"/>
  <c r="AS704" i="1"/>
  <c r="AS705" i="1"/>
  <c r="AS701" i="1"/>
  <c r="AR700" i="1"/>
  <c r="AS692" i="1"/>
  <c r="AS689" i="1"/>
  <c r="AS690" i="1"/>
  <c r="AS691" i="1"/>
  <c r="AS688" i="1"/>
  <c r="AR687" i="1"/>
  <c r="AR668" i="1"/>
  <c r="AS657" i="1"/>
  <c r="AR657" i="1"/>
  <c r="AS644" i="1"/>
  <c r="AS643" i="1"/>
  <c r="AR643" i="1"/>
  <c r="AS634" i="1"/>
  <c r="AR634" i="1"/>
  <c r="AS625" i="1"/>
  <c r="AR625" i="1"/>
  <c r="AS613" i="1"/>
  <c r="AR613" i="1"/>
  <c r="AS604" i="1"/>
  <c r="AR604" i="1"/>
  <c r="AS595" i="1"/>
  <c r="AR595" i="1"/>
  <c r="AS577" i="1"/>
  <c r="AR577" i="1"/>
  <c r="AS566" i="1"/>
  <c r="AR566" i="1"/>
  <c r="AS559" i="1"/>
  <c r="AR559" i="1"/>
  <c r="AS554" i="1"/>
  <c r="AS553" i="1"/>
  <c r="AR552" i="1"/>
  <c r="AS544" i="1"/>
  <c r="AR544" i="1"/>
  <c r="AS537" i="1"/>
  <c r="AR537" i="1"/>
  <c r="AS530" i="1"/>
  <c r="AR530" i="1"/>
  <c r="AS519" i="1"/>
  <c r="AS502" i="1"/>
  <c r="AS501" i="1"/>
  <c r="AS490" i="1"/>
  <c r="AR490" i="1"/>
  <c r="AS487" i="1"/>
  <c r="AS486" i="1"/>
  <c r="AR485" i="1"/>
  <c r="AS483" i="1"/>
  <c r="AS482" i="1"/>
  <c r="AS481" i="1"/>
  <c r="AS479" i="1"/>
  <c r="AS478" i="1"/>
  <c r="AS477" i="1"/>
  <c r="AS475" i="1"/>
  <c r="AS474" i="1"/>
  <c r="AS473" i="1"/>
  <c r="AS471" i="1"/>
  <c r="AS470" i="1"/>
  <c r="AS469" i="1"/>
  <c r="AS467" i="1"/>
  <c r="AS466" i="1"/>
  <c r="AS465" i="1"/>
  <c r="AS456" i="1"/>
  <c r="AR456" i="1"/>
  <c r="AS448" i="1"/>
  <c r="AR448" i="1"/>
  <c r="AS445" i="1"/>
  <c r="AS431" i="1"/>
  <c r="AR431" i="1"/>
  <c r="AS428" i="1"/>
  <c r="AS415" i="1"/>
  <c r="AS407" i="1"/>
  <c r="AS403" i="1"/>
  <c r="AS402" i="1"/>
  <c r="AS401" i="1"/>
  <c r="AS400" i="1"/>
  <c r="AR399" i="1"/>
  <c r="AS395" i="1"/>
  <c r="AS394" i="1"/>
  <c r="AS393" i="1"/>
  <c r="AS383" i="1"/>
  <c r="AR383" i="1"/>
  <c r="AS375" i="1"/>
  <c r="AS372" i="1"/>
  <c r="AS373" i="1"/>
  <c r="AS374" i="1"/>
  <c r="AS371" i="1"/>
  <c r="AR370" i="1"/>
  <c r="AS353" i="1"/>
  <c r="AS354" i="1"/>
  <c r="AS352" i="1"/>
  <c r="AR351" i="1"/>
  <c r="AR343" i="1"/>
  <c r="AS330" i="1"/>
  <c r="AR330" i="1"/>
  <c r="AS324" i="1"/>
  <c r="AS323" i="1"/>
  <c r="AR322" i="1"/>
  <c r="AS314" i="1"/>
  <c r="AR314" i="1"/>
  <c r="AS304" i="1"/>
  <c r="AR304" i="1"/>
  <c r="AS292" i="1"/>
  <c r="AS284" i="1"/>
  <c r="AS279" i="1"/>
  <c r="AR279" i="1"/>
  <c r="AS271" i="1"/>
  <c r="AR271" i="1"/>
  <c r="AS265" i="1"/>
  <c r="AS264" i="1"/>
  <c r="AR263" i="1"/>
  <c r="AS254" i="1"/>
  <c r="AR254" i="1"/>
  <c r="AS243" i="1"/>
  <c r="AR243" i="1"/>
  <c r="AS193" i="1"/>
  <c r="AR193" i="1"/>
  <c r="AS183" i="1"/>
  <c r="AS182" i="1"/>
  <c r="AS179" i="1"/>
  <c r="AS169" i="1"/>
  <c r="AS154" i="1"/>
  <c r="AS145" i="1"/>
  <c r="AS144" i="1"/>
  <c r="AS143" i="1"/>
  <c r="AS142" i="1"/>
  <c r="AS113" i="1"/>
  <c r="AS112" i="1"/>
  <c r="AS111" i="1"/>
  <c r="AR109" i="1"/>
  <c r="AS96" i="1"/>
  <c r="AS91" i="1"/>
  <c r="AS92" i="1"/>
  <c r="AS93" i="1"/>
  <c r="AS94" i="1"/>
  <c r="AR91" i="1"/>
  <c r="AR92" i="1"/>
  <c r="AR93" i="1"/>
  <c r="AR94" i="1"/>
  <c r="AR88" i="1"/>
  <c r="BJ4" i="4" s="1"/>
  <c r="AS86" i="1"/>
  <c r="AS85" i="1"/>
  <c r="AS84" i="1"/>
  <c r="AS83" i="1"/>
  <c r="AS82" i="1"/>
  <c r="AS81" i="1"/>
  <c r="AS80" i="1"/>
  <c r="AS79" i="1"/>
  <c r="AS78" i="1"/>
  <c r="AS77" i="1"/>
  <c r="AS76" i="1"/>
  <c r="AS75" i="1"/>
  <c r="AS74" i="1"/>
  <c r="AS73" i="1"/>
  <c r="AS72" i="1"/>
  <c r="AS71" i="1"/>
  <c r="AS70" i="1"/>
  <c r="AS69" i="1"/>
  <c r="AS68" i="1"/>
  <c r="AS67" i="1"/>
  <c r="AR798" i="1"/>
  <c r="AS752" i="1"/>
  <c r="AR752" i="1"/>
  <c r="AR428" i="1"/>
  <c r="AR415" i="1"/>
  <c r="AR786" i="1"/>
  <c r="V680" i="1"/>
  <c r="AS671" i="1" s="1"/>
  <c r="V681" i="1"/>
  <c r="AS674" i="1" s="1"/>
  <c r="V682" i="1"/>
  <c r="AS677" i="1" s="1"/>
  <c r="V683" i="1"/>
  <c r="AS680" i="1" s="1"/>
  <c r="V684" i="1"/>
  <c r="AS683" i="1" s="1"/>
  <c r="Q681" i="1"/>
  <c r="AS673" i="1" s="1"/>
  <c r="Q682" i="1"/>
  <c r="AS676" i="1" s="1"/>
  <c r="Q683" i="1"/>
  <c r="AS679" i="1" s="1"/>
  <c r="Q684" i="1"/>
  <c r="AS682" i="1" s="1"/>
  <c r="Q680" i="1"/>
  <c r="AS670" i="1" s="1"/>
  <c r="AR445" i="1" l="1"/>
  <c r="AR407" i="1"/>
  <c r="H188" i="1" l="1"/>
  <c r="H189" i="1"/>
  <c r="H190" i="1"/>
  <c r="L479" i="1" s="1"/>
  <c r="H191" i="1"/>
  <c r="L480" i="1" s="1"/>
  <c r="H187" i="1"/>
  <c r="CW7" i="4" l="1"/>
  <c r="L476" i="1"/>
  <c r="IG7" i="4"/>
  <c r="GU7" i="4"/>
  <c r="AS480" i="1"/>
  <c r="L684" i="1"/>
  <c r="ID7" i="4"/>
  <c r="GQ7" i="4"/>
  <c r="L683" i="1"/>
  <c r="AS476" i="1"/>
  <c r="DO7" i="4"/>
  <c r="L478" i="1"/>
  <c r="DF7" i="4"/>
  <c r="L477" i="1"/>
  <c r="EG7" i="4"/>
  <c r="AS177" i="1"/>
  <c r="DX7" i="4"/>
  <c r="AS170" i="1"/>
  <c r="AS141" i="1"/>
  <c r="AS343" i="1"/>
  <c r="AR66" i="1"/>
  <c r="AP4" i="4" s="1"/>
  <c r="HU7" i="4" l="1"/>
  <c r="GE7" i="4"/>
  <c r="L680" i="1"/>
  <c r="AS464" i="1"/>
  <c r="GM7" i="4"/>
  <c r="IA7" i="4"/>
  <c r="L682" i="1"/>
  <c r="AS472" i="1"/>
  <c r="P692" i="1"/>
  <c r="AS678" i="1"/>
  <c r="P693" i="1"/>
  <c r="AS681" i="1"/>
  <c r="GI7" i="4"/>
  <c r="HX7" i="4"/>
  <c r="AS468" i="1"/>
  <c r="L681" i="1"/>
  <c r="AF2" i="4"/>
  <c r="B2" i="4"/>
  <c r="P691" i="1" l="1"/>
  <c r="AS675" i="1"/>
  <c r="P690" i="1"/>
  <c r="AS672" i="1"/>
  <c r="P707" i="1"/>
  <c r="IS7" i="4"/>
  <c r="P706" i="1"/>
  <c r="IQ7" i="4"/>
  <c r="P689" i="1"/>
  <c r="AS669" i="1"/>
  <c r="AS762" i="1"/>
  <c r="AR762" i="1"/>
  <c r="P716" i="1" l="1"/>
  <c r="JA7" i="4"/>
  <c r="IM7" i="4"/>
  <c r="P704" i="1"/>
  <c r="P703" i="1"/>
  <c r="IK7" i="4"/>
  <c r="P717" i="1"/>
  <c r="JC7" i="4"/>
  <c r="P705" i="1"/>
  <c r="IO7" i="4"/>
  <c r="AS742" i="1"/>
  <c r="AR742" i="1"/>
  <c r="AR519" i="1"/>
  <c r="AR292" i="1"/>
  <c r="AR284" i="1"/>
  <c r="D6" i="1"/>
  <c r="B3" i="4" s="1"/>
  <c r="E667" i="1"/>
  <c r="HU2" i="4" s="1"/>
  <c r="E358" i="1"/>
  <c r="FJ2" i="4" s="1"/>
  <c r="IY7" i="4" l="1"/>
  <c r="P715" i="1"/>
  <c r="JM7" i="4"/>
  <c r="P732" i="1"/>
  <c r="P713" i="1"/>
  <c r="IU7" i="4"/>
  <c r="IW7" i="4"/>
  <c r="P714" i="1"/>
  <c r="JK7" i="4"/>
  <c r="P731" i="1"/>
  <c r="E65" i="1"/>
  <c r="AP2" i="4" s="1"/>
  <c r="D41" i="1"/>
  <c r="AA3" i="4" s="1"/>
  <c r="AS46" i="1"/>
  <c r="AR46" i="1"/>
  <c r="AS45" i="1"/>
  <c r="AR45" i="1"/>
  <c r="AS44" i="1"/>
  <c r="AR44" i="1"/>
  <c r="AS43" i="1"/>
  <c r="AR43" i="1"/>
  <c r="AS42" i="1"/>
  <c r="AR42" i="1"/>
  <c r="AR41" i="1"/>
  <c r="D20" i="1"/>
  <c r="L3" i="4" s="1"/>
  <c r="AR20" i="1"/>
  <c r="AR21" i="1"/>
  <c r="AS21" i="1"/>
  <c r="AR22" i="1"/>
  <c r="AS22" i="1"/>
  <c r="AR23" i="1"/>
  <c r="AS23" i="1"/>
  <c r="AR24" i="1"/>
  <c r="AS24" i="1"/>
  <c r="AR25" i="1"/>
  <c r="AS25" i="1"/>
  <c r="AR61" i="1"/>
  <c r="AR60" i="1"/>
  <c r="AR59" i="1"/>
  <c r="AR58" i="1"/>
  <c r="AR57" i="1"/>
  <c r="AR56" i="1"/>
  <c r="AR54" i="1"/>
  <c r="AR53" i="1"/>
  <c r="AR52" i="1"/>
  <c r="AR51" i="1"/>
  <c r="AR50" i="1"/>
  <c r="AR49" i="1"/>
  <c r="AR39" i="1"/>
  <c r="AR38" i="1"/>
  <c r="AR37" i="1"/>
  <c r="AR36" i="1"/>
  <c r="AR35" i="1"/>
  <c r="AR34" i="1"/>
  <c r="AR32" i="1"/>
  <c r="AR31" i="1"/>
  <c r="AR30" i="1"/>
  <c r="AR29" i="1"/>
  <c r="AR28" i="1"/>
  <c r="AR27" i="1"/>
  <c r="AR18" i="1"/>
  <c r="AR17" i="1"/>
  <c r="AR16" i="1"/>
  <c r="AR15" i="1"/>
  <c r="AR14" i="1"/>
  <c r="AR13" i="1"/>
  <c r="AR11" i="1"/>
  <c r="AR10" i="1"/>
  <c r="AR9" i="1"/>
  <c r="AR8" i="1"/>
  <c r="AR7" i="1"/>
  <c r="AR6" i="1"/>
  <c r="D34" i="1"/>
  <c r="V3" i="4" s="1"/>
  <c r="E820" i="1"/>
  <c r="KN2" i="4" s="1"/>
  <c r="E770" i="1"/>
  <c r="KC2" i="4" s="1"/>
  <c r="E584" i="1"/>
  <c r="HM2" i="4" s="1"/>
  <c r="E463" i="1"/>
  <c r="GE2" i="4" s="1"/>
  <c r="ES2" i="4"/>
  <c r="D56" i="1"/>
  <c r="AK3" i="4" s="1"/>
  <c r="D49" i="1"/>
  <c r="AF3" i="4" s="1"/>
  <c r="D27" i="1"/>
  <c r="Q3" i="4" s="1"/>
  <c r="D13" i="1"/>
  <c r="G3" i="4" s="1"/>
  <c r="AS50" i="1"/>
  <c r="AS11" i="1"/>
  <c r="AS7" i="1"/>
  <c r="AS61" i="1"/>
  <c r="AS60" i="1"/>
  <c r="AS59" i="1"/>
  <c r="AS58" i="1"/>
  <c r="AS57" i="1"/>
  <c r="AS54" i="1"/>
  <c r="AS53" i="1"/>
  <c r="AS52" i="1"/>
  <c r="AS51" i="1"/>
  <c r="AS39" i="1"/>
  <c r="AS38" i="1"/>
  <c r="AS37" i="1"/>
  <c r="AS36" i="1"/>
  <c r="AS35" i="1"/>
  <c r="AS32" i="1"/>
  <c r="AS31" i="1"/>
  <c r="AS30" i="1"/>
  <c r="AS29" i="1"/>
  <c r="AS28" i="1"/>
  <c r="AS18" i="1"/>
  <c r="AS17" i="1"/>
  <c r="AS16" i="1"/>
  <c r="AS15" i="1"/>
  <c r="AS14" i="1"/>
  <c r="AS10" i="1"/>
  <c r="AS9" i="1"/>
  <c r="AS8" i="1"/>
  <c r="AR463" i="1"/>
  <c r="U837" i="1" l="1"/>
  <c r="KY7" i="4" s="1"/>
  <c r="U847" i="1"/>
  <c r="LN7" i="4" s="1"/>
  <c r="JV7" i="4"/>
  <c r="P729" i="1"/>
  <c r="JG7" i="4"/>
  <c r="P728" i="1"/>
  <c r="JE7" i="4"/>
  <c r="U848" i="1"/>
  <c r="LQ7" i="4" s="1"/>
  <c r="U838" i="1"/>
  <c r="LB7" i="4" s="1"/>
  <c r="JX7" i="4"/>
  <c r="P730" i="1"/>
  <c r="JI7" i="4"/>
  <c r="AR501" i="1"/>
  <c r="AR140" i="1"/>
  <c r="U836" i="1" l="1"/>
  <c r="KV7" i="4" s="1"/>
  <c r="U846" i="1"/>
  <c r="LK7" i="4" s="1"/>
  <c r="JT7" i="4"/>
  <c r="U834" i="1"/>
  <c r="KP7" i="4" s="1"/>
  <c r="JP7" i="4"/>
  <c r="U844" i="1"/>
  <c r="LE7" i="4" s="1"/>
  <c r="A7" i="4"/>
  <c r="JR7" i="4"/>
  <c r="U845" i="1"/>
  <c r="LH7" i="4" s="1"/>
  <c r="U835" i="1"/>
  <c r="KS7" i="4" s="1"/>
</calcChain>
</file>

<file path=xl/sharedStrings.xml><?xml version="1.0" encoding="utf-8"?>
<sst xmlns="http://schemas.openxmlformats.org/spreadsheetml/2006/main" count="1067" uniqueCount="636">
  <si>
    <t>回答者連絡先等</t>
    <phoneticPr fontId="3"/>
  </si>
  <si>
    <t>事業体名</t>
  </si>
  <si>
    <t>回答者（氏名）</t>
  </si>
  <si>
    <t>所属</t>
  </si>
  <si>
    <t>E-mail</t>
  </si>
  <si>
    <t>●質問１.１―１</t>
  </si>
  <si>
    <t>集計用</t>
    <rPh sb="0" eb="2">
      <t>シュウケイ</t>
    </rPh>
    <rPh sb="2" eb="3">
      <t>ヨウ</t>
    </rPh>
    <phoneticPr fontId="2"/>
  </si>
  <si>
    <t>問い合わせの際の連絡先をご記入ください。</t>
  </si>
  <si>
    <t>【技術関係】</t>
    <rPh sb="1" eb="3">
      <t>ギジュツ</t>
    </rPh>
    <rPh sb="3" eb="5">
      <t>カンケイ</t>
    </rPh>
    <phoneticPr fontId="3"/>
  </si>
  <si>
    <t>Ⅰ　提案の趣旨</t>
    <phoneticPr fontId="3"/>
  </si>
  <si>
    <t>【経営関係】</t>
    <rPh sb="1" eb="3">
      <t>ケイエイ</t>
    </rPh>
    <rPh sb="3" eb="5">
      <t>カンケイ</t>
    </rPh>
    <phoneticPr fontId="3"/>
  </si>
  <si>
    <t>Ⅱ　指定課題</t>
  </si>
  <si>
    <t>Ⅲ　自由課題</t>
  </si>
  <si>
    <t>Ⅰ．スケジュール</t>
  </si>
  <si>
    <t>Ⅱ．開催等</t>
  </si>
  <si>
    <t>〇日程</t>
  </si>
  <si>
    <t>このような状況を踏まえ、以下のアンケートについて回答をお願い致します。</t>
  </si>
  <si>
    <t>このような状況を踏まえ、以下のアンケートについて回答をお願い致します。</t>
    <phoneticPr fontId="2"/>
  </si>
  <si>
    <t>●質問１.２－１</t>
  </si>
  <si>
    <t>●質問１.４－１</t>
  </si>
  <si>
    <t>○回答１.４－２</t>
  </si>
  <si>
    <t>2. 自由課題</t>
    <rPh sb="3" eb="5">
      <t>ジユウ</t>
    </rPh>
    <rPh sb="5" eb="7">
      <t>カダイ</t>
    </rPh>
    <phoneticPr fontId="2"/>
  </si>
  <si>
    <t>1. 指定課題</t>
    <rPh sb="3" eb="5">
      <t>シテイ</t>
    </rPh>
    <rPh sb="5" eb="7">
      <t>カダイ</t>
    </rPh>
    <phoneticPr fontId="3"/>
  </si>
  <si>
    <t>●質問１.２－２</t>
    <phoneticPr fontId="2"/>
  </si>
  <si>
    <t>●質問１.２－３</t>
    <phoneticPr fontId="2"/>
  </si>
  <si>
    <t>●質問１.２－４</t>
    <phoneticPr fontId="2"/>
  </si>
  <si>
    <t>●質問１.２－５</t>
    <phoneticPr fontId="2"/>
  </si>
  <si>
    <t>●質問１.２－６</t>
    <phoneticPr fontId="2"/>
  </si>
  <si>
    <t>●質問１.２－７</t>
    <phoneticPr fontId="2"/>
  </si>
  <si>
    <t>●質問１.３－２</t>
    <phoneticPr fontId="2"/>
  </si>
  <si>
    <t>●質問１.３－４</t>
    <phoneticPr fontId="2"/>
  </si>
  <si>
    <t>●質問１.３－５</t>
    <phoneticPr fontId="2"/>
  </si>
  <si>
    <t>●質問１.４－２</t>
    <phoneticPr fontId="2"/>
  </si>
  <si>
    <t>●質問２.１－１</t>
  </si>
  <si>
    <t>●質問１.５－１</t>
    <phoneticPr fontId="2"/>
  </si>
  <si>
    <t>●質問１.５－２</t>
    <phoneticPr fontId="2"/>
  </si>
  <si>
    <t>●質問２.２－１</t>
  </si>
  <si>
    <t>A　はい</t>
    <phoneticPr fontId="2"/>
  </si>
  <si>
    <t>B　いいえ</t>
    <phoneticPr fontId="2"/>
  </si>
  <si>
    <t>●質問２.２－２</t>
    <phoneticPr fontId="2"/>
  </si>
  <si>
    <t>2. 自由課題</t>
    <rPh sb="3" eb="5">
      <t>ジユウ</t>
    </rPh>
    <rPh sb="5" eb="7">
      <t>カダイ</t>
    </rPh>
    <phoneticPr fontId="3"/>
  </si>
  <si>
    <t>TEL</t>
    <phoneticPr fontId="2"/>
  </si>
  <si>
    <t>○回答１.２－５</t>
    <phoneticPr fontId="2"/>
  </si>
  <si>
    <t>○回答１.２－６</t>
    <phoneticPr fontId="2"/>
  </si>
  <si>
    <t xml:space="preserve">1.1 </t>
    <phoneticPr fontId="2"/>
  </si>
  <si>
    <t xml:space="preserve">1.2 </t>
    <phoneticPr fontId="2"/>
  </si>
  <si>
    <t>1.3</t>
    <phoneticPr fontId="2"/>
  </si>
  <si>
    <t xml:space="preserve">1.4 </t>
    <phoneticPr fontId="2"/>
  </si>
  <si>
    <t xml:space="preserve">1.5 </t>
    <phoneticPr fontId="2"/>
  </si>
  <si>
    <t xml:space="preserve">2.1 </t>
    <phoneticPr fontId="2"/>
  </si>
  <si>
    <t xml:space="preserve">2.2 </t>
    <phoneticPr fontId="2"/>
  </si>
  <si>
    <t>質問は以上になります。ご協力ありがとうございました。</t>
    <rPh sb="0" eb="2">
      <t>シツモン</t>
    </rPh>
    <rPh sb="3" eb="5">
      <t>イジョウ</t>
    </rPh>
    <rPh sb="12" eb="14">
      <t>キョウリョク</t>
    </rPh>
    <phoneticPr fontId="2"/>
  </si>
  <si>
    <t>○場所：アルカディア市ヶ谷　（東京都千代田区九段北）</t>
  </si>
  <si>
    <t>１．</t>
    <phoneticPr fontId="2"/>
  </si>
  <si>
    <t>２．</t>
    <phoneticPr fontId="2"/>
  </si>
  <si>
    <t>３．</t>
    <phoneticPr fontId="2"/>
  </si>
  <si>
    <t>４．</t>
    <phoneticPr fontId="2"/>
  </si>
  <si>
    <t>５．</t>
    <phoneticPr fontId="2"/>
  </si>
  <si>
    <t>６．</t>
    <phoneticPr fontId="2"/>
  </si>
  <si>
    <t>D</t>
    <phoneticPr fontId="2"/>
  </si>
  <si>
    <t>その他</t>
    <rPh sb="2" eb="3">
      <t>タ</t>
    </rPh>
    <phoneticPr fontId="2"/>
  </si>
  <si>
    <t>なし</t>
    <phoneticPr fontId="2"/>
  </si>
  <si>
    <t>（複数回答可）</t>
    <rPh sb="1" eb="6">
      <t>フクスウカイトウカ</t>
    </rPh>
    <phoneticPr fontId="2"/>
  </si>
  <si>
    <t>A</t>
  </si>
  <si>
    <t>B</t>
    <phoneticPr fontId="2"/>
  </si>
  <si>
    <t>A</t>
    <phoneticPr fontId="2"/>
  </si>
  <si>
    <t>（具体的に記載願います。）</t>
    <phoneticPr fontId="2"/>
  </si>
  <si>
    <t>管路更新計画の策定について</t>
    <rPh sb="0" eb="2">
      <t>カンロ</t>
    </rPh>
    <rPh sb="2" eb="6">
      <t>コウシンケイカク</t>
    </rPh>
    <rPh sb="7" eb="9">
      <t>サクテイ</t>
    </rPh>
    <phoneticPr fontId="2"/>
  </si>
  <si>
    <t>A　策定済み</t>
    <rPh sb="2" eb="5">
      <t>サクテイズ</t>
    </rPh>
    <phoneticPr fontId="2"/>
  </si>
  <si>
    <t>B　策定中</t>
    <rPh sb="2" eb="5">
      <t>サクテイチュウ</t>
    </rPh>
    <phoneticPr fontId="2"/>
  </si>
  <si>
    <t>C</t>
    <phoneticPr fontId="2"/>
  </si>
  <si>
    <t>C　策定予定あり</t>
    <rPh sb="2" eb="6">
      <t>サクテイヨテイ</t>
    </rPh>
    <phoneticPr fontId="2"/>
  </si>
  <si>
    <t>D　策定予定なし</t>
    <rPh sb="2" eb="6">
      <t>サクテイヨテイ</t>
    </rPh>
    <phoneticPr fontId="2"/>
  </si>
  <si>
    <t>その理由について具体的にご教示願います。</t>
    <rPh sb="2" eb="4">
      <t>リユウ</t>
    </rPh>
    <rPh sb="8" eb="11">
      <t>グタイテキ</t>
    </rPh>
    <rPh sb="13" eb="16">
      <t>キョウジネガ</t>
    </rPh>
    <phoneticPr fontId="2"/>
  </si>
  <si>
    <t>○回答１.２－７</t>
    <phoneticPr fontId="2"/>
  </si>
  <si>
    <t>C　事例なし</t>
    <rPh sb="2" eb="4">
      <t>ジレイ</t>
    </rPh>
    <phoneticPr fontId="2"/>
  </si>
  <si>
    <t>●質問１.２－８</t>
    <phoneticPr fontId="2"/>
  </si>
  <si>
    <t>○回答１.２－８</t>
    <phoneticPr fontId="2"/>
  </si>
  <si>
    <t>●質問１.２－９</t>
    <phoneticPr fontId="2"/>
  </si>
  <si>
    <t>●質問１.３－１</t>
    <phoneticPr fontId="2"/>
  </si>
  <si>
    <t>E</t>
    <phoneticPr fontId="2"/>
  </si>
  <si>
    <t>〇</t>
    <phoneticPr fontId="2"/>
  </si>
  <si>
    <t>○回答１.３－１</t>
    <phoneticPr fontId="2"/>
  </si>
  <si>
    <t>　その他</t>
    <rPh sb="3" eb="4">
      <t>タ</t>
    </rPh>
    <phoneticPr fontId="2"/>
  </si>
  <si>
    <t>頻度</t>
    <rPh sb="0" eb="2">
      <t>ヒンド</t>
    </rPh>
    <phoneticPr fontId="2"/>
  </si>
  <si>
    <t>D　その他の場合</t>
    <rPh sb="4" eb="5">
      <t>タ</t>
    </rPh>
    <rPh sb="6" eb="8">
      <t>バアイ</t>
    </rPh>
    <phoneticPr fontId="2"/>
  </si>
  <si>
    <t>●質問１.３－３</t>
    <phoneticPr fontId="2"/>
  </si>
  <si>
    <t>○回答１.３－３</t>
    <phoneticPr fontId="2"/>
  </si>
  <si>
    <t>あり</t>
    <phoneticPr fontId="2"/>
  </si>
  <si>
    <t>◎</t>
    <phoneticPr fontId="2"/>
  </si>
  <si>
    <t>△</t>
    <phoneticPr fontId="2"/>
  </si>
  <si>
    <t>✕</t>
    <phoneticPr fontId="2"/>
  </si>
  <si>
    <t>▽</t>
    <phoneticPr fontId="2"/>
  </si>
  <si>
    <t>① ユーザーとの折衝について</t>
    <rPh sb="8" eb="10">
      <t>セッショウ</t>
    </rPh>
    <phoneticPr fontId="2"/>
  </si>
  <si>
    <t>●質問１.４－５</t>
    <phoneticPr fontId="2"/>
  </si>
  <si>
    <t>●質問１.４－６</t>
    <phoneticPr fontId="2"/>
  </si>
  <si>
    <t>○回答１.５－１</t>
    <phoneticPr fontId="2"/>
  </si>
  <si>
    <t>●質問１.５－３</t>
    <phoneticPr fontId="2"/>
  </si>
  <si>
    <t>1.６</t>
    <phoneticPr fontId="2"/>
  </si>
  <si>
    <t>●質問１.６－２</t>
    <phoneticPr fontId="2"/>
  </si>
  <si>
    <t>〇回答１.６－２</t>
    <phoneticPr fontId="2"/>
  </si>
  <si>
    <t>●質問１.６－３</t>
    <phoneticPr fontId="2"/>
  </si>
  <si>
    <t>包括委託</t>
    <rPh sb="0" eb="4">
      <t>ホウカツイタク</t>
    </rPh>
    <phoneticPr fontId="2"/>
  </si>
  <si>
    <t>指定管理</t>
    <rPh sb="0" eb="4">
      <t>シテイカンリ</t>
    </rPh>
    <phoneticPr fontId="2"/>
  </si>
  <si>
    <t>その他の場合の委託種別</t>
    <rPh sb="2" eb="3">
      <t>タ</t>
    </rPh>
    <rPh sb="4" eb="6">
      <t>バアイ</t>
    </rPh>
    <rPh sb="7" eb="11">
      <t>イタクシュベツ</t>
    </rPh>
    <phoneticPr fontId="2"/>
  </si>
  <si>
    <t>●質問１.４－４</t>
    <phoneticPr fontId="2"/>
  </si>
  <si>
    <t>B　いいえ　→質問１.２－７へ</t>
    <phoneticPr fontId="2"/>
  </si>
  <si>
    <t>●質問１.３－６</t>
    <phoneticPr fontId="2"/>
  </si>
  <si>
    <t>○回答１.３－６</t>
    <phoneticPr fontId="2"/>
  </si>
  <si>
    <t>〇回答１.６－３</t>
    <phoneticPr fontId="2"/>
  </si>
  <si>
    <t>●質問１.６－４</t>
    <phoneticPr fontId="2"/>
  </si>
  <si>
    <t>〇回答２.２－１</t>
    <phoneticPr fontId="2"/>
  </si>
  <si>
    <t>〇回答２.２－２</t>
    <phoneticPr fontId="2"/>
  </si>
  <si>
    <t>●質問２.２－３</t>
    <phoneticPr fontId="2"/>
  </si>
  <si>
    <t>○回答１.４－１</t>
    <phoneticPr fontId="2"/>
  </si>
  <si>
    <t>●質問１.６－５</t>
    <phoneticPr fontId="2"/>
  </si>
  <si>
    <t>回答者連絡先</t>
    <rPh sb="0" eb="3">
      <t>カイトウシャ</t>
    </rPh>
    <rPh sb="3" eb="6">
      <t>レンラクサキ</t>
    </rPh>
    <phoneticPr fontId="2"/>
  </si>
  <si>
    <t>TEL</t>
  </si>
  <si>
    <r>
      <t>　</t>
    </r>
    <r>
      <rPr>
        <b/>
        <sz val="12"/>
        <rFont val="游ゴシック"/>
        <family val="3"/>
        <charset val="128"/>
      </rPr>
      <t>民間委託に際して、給水原価に占める割合を低減するための方策等を講じられている事例、またはアイデア等がありましたらご教示願います。</t>
    </r>
    <phoneticPr fontId="2"/>
  </si>
  <si>
    <r>
      <t>ｍ</t>
    </r>
    <r>
      <rPr>
        <vertAlign val="superscript"/>
        <sz val="12"/>
        <rFont val="游ゴシック"/>
        <family val="3"/>
        <charset val="128"/>
      </rPr>
      <t>3</t>
    </r>
    <r>
      <rPr>
        <sz val="12"/>
        <rFont val="游ゴシック"/>
        <family val="3"/>
        <charset val="128"/>
      </rPr>
      <t>/日</t>
    </r>
    <rPh sb="3" eb="4">
      <t>ニチ</t>
    </rPh>
    <phoneticPr fontId="2"/>
  </si>
  <si>
    <t>〇回答１.2－３</t>
    <phoneticPr fontId="2"/>
  </si>
  <si>
    <t>●質問１.５－４</t>
    <phoneticPr fontId="2"/>
  </si>
  <si>
    <t>○回答１.５－２</t>
    <phoneticPr fontId="2"/>
  </si>
  <si>
    <t>●質問１.１―２</t>
    <phoneticPr fontId="2"/>
  </si>
  <si>
    <t>●質問１.１―３</t>
    <phoneticPr fontId="2"/>
  </si>
  <si>
    <t>〇回答１.１－３</t>
    <phoneticPr fontId="2"/>
  </si>
  <si>
    <t>●質問１.１―８</t>
    <phoneticPr fontId="2"/>
  </si>
  <si>
    <t>○回答１.５－３</t>
    <phoneticPr fontId="2"/>
  </si>
  <si>
    <t>％</t>
    <phoneticPr fontId="2"/>
  </si>
  <si>
    <t>●質問１.５－５</t>
    <phoneticPr fontId="2"/>
  </si>
  <si>
    <t>●質問１.５－６</t>
    <phoneticPr fontId="2"/>
  </si>
  <si>
    <t>●質問１.５－７</t>
    <phoneticPr fontId="2"/>
  </si>
  <si>
    <t>１．指定課題</t>
    <rPh sb="2" eb="6">
      <t>シテイカダイ</t>
    </rPh>
    <phoneticPr fontId="2"/>
  </si>
  <si>
    <t>DBM/DBO</t>
    <phoneticPr fontId="2"/>
  </si>
  <si>
    <t>令和７年度工業用水道事業研究大会 実施要領</t>
    <rPh sb="0" eb="2">
      <t>レイワ</t>
    </rPh>
    <rPh sb="3" eb="5">
      <t>ネンド</t>
    </rPh>
    <rPh sb="5" eb="7">
      <t>コウギョウ</t>
    </rPh>
    <rPh sb="7" eb="9">
      <t>ヨウスイ</t>
    </rPh>
    <rPh sb="9" eb="10">
      <t>ドウ</t>
    </rPh>
    <rPh sb="10" eb="12">
      <t>ジギョウ</t>
    </rPh>
    <rPh sb="12" eb="14">
      <t>ケンキュウ</t>
    </rPh>
    <rPh sb="14" eb="16">
      <t>タイカイ</t>
    </rPh>
    <rPh sb="17" eb="19">
      <t>ジッシ</t>
    </rPh>
    <rPh sb="19" eb="21">
      <t>ヨウリョウ</t>
    </rPh>
    <phoneticPr fontId="3"/>
  </si>
  <si>
    <t>工業用水の水質管理について（技術関係）</t>
    <phoneticPr fontId="2"/>
  </si>
  <si>
    <t>ＡＩを活用した余寿命診断及び施設更新計画について（技術関係）</t>
    <phoneticPr fontId="2"/>
  </si>
  <si>
    <t>水管橋の点検及び長寿命化について（技術関係）</t>
    <phoneticPr fontId="2"/>
  </si>
  <si>
    <t>料金の適正価格について（経営関係）</t>
    <phoneticPr fontId="2"/>
  </si>
  <si>
    <t>将来の水需要見込みの算定方法について（経営関係）</t>
    <phoneticPr fontId="2"/>
  </si>
  <si>
    <t>ダウンサイジングについて（経営関係）</t>
    <phoneticPr fontId="2"/>
  </si>
  <si>
    <t>民間活用導入後の技術継承方策について（技術関係）</t>
    <phoneticPr fontId="2"/>
  </si>
  <si>
    <t>新規立地に伴う工水需要量について（経営関係）</t>
    <phoneticPr fontId="2"/>
  </si>
  <si>
    <t>令和７年度工業用水道事業研究大会までのスケジュール・開催（案）</t>
    <phoneticPr fontId="2"/>
  </si>
  <si>
    <t>　※　１０月初旬に座長団（中部エリア）選出</t>
    <phoneticPr fontId="2"/>
  </si>
  <si>
    <t>７月２５日　　指定・自由課題の決定</t>
    <phoneticPr fontId="2"/>
  </si>
  <si>
    <r>
      <t>７月３１日　　アンケート調査票</t>
    </r>
    <r>
      <rPr>
        <sz val="12"/>
        <color theme="1"/>
        <rFont val="Times New Roman"/>
        <family val="1"/>
      </rPr>
      <t xml:space="preserve"> </t>
    </r>
    <r>
      <rPr>
        <sz val="12"/>
        <color theme="1"/>
        <rFont val="BIZ UDP明朝 Medium"/>
        <family val="1"/>
        <charset val="128"/>
      </rPr>
      <t>意見照会締切（エクセルシートに関する意見調整）</t>
    </r>
    <phoneticPr fontId="2"/>
  </si>
  <si>
    <t>８月　４日　　調査票発送</t>
    <phoneticPr fontId="2"/>
  </si>
  <si>
    <r>
      <t>９月下旬　</t>
    </r>
    <r>
      <rPr>
        <sz val="12"/>
        <color theme="1"/>
        <rFont val="Times New Roman"/>
        <family val="1"/>
      </rPr>
      <t xml:space="preserve">  </t>
    </r>
    <r>
      <rPr>
        <sz val="12"/>
        <color theme="1"/>
        <rFont val="BIZ UDP明朝 Medium"/>
        <family val="1"/>
        <charset val="128"/>
      </rPr>
      <t>　調査結果等の整理、分析</t>
    </r>
    <phoneticPr fontId="2"/>
  </si>
  <si>
    <r>
      <t>１０月下旬　</t>
    </r>
    <r>
      <rPr>
        <sz val="12"/>
        <color theme="1"/>
        <rFont val="Times New Roman"/>
        <family val="1"/>
      </rPr>
      <t xml:space="preserve">  </t>
    </r>
    <r>
      <rPr>
        <sz val="12"/>
        <color theme="1"/>
        <rFont val="BIZ UDP明朝 Medium"/>
        <family val="1"/>
        <charset val="128"/>
      </rPr>
      <t>事前質問の受付</t>
    </r>
    <phoneticPr fontId="2"/>
  </si>
  <si>
    <r>
      <t>１１月中旬　　質問・回答票の回収</t>
    </r>
    <r>
      <rPr>
        <sz val="12"/>
        <color theme="1"/>
        <rFont val="Times New Roman"/>
        <family val="1"/>
      </rPr>
      <t xml:space="preserve"> </t>
    </r>
    <r>
      <rPr>
        <sz val="12"/>
        <color theme="1"/>
        <rFont val="BIZ UDP明朝 Medium"/>
        <family val="1"/>
        <charset val="128"/>
      </rPr>
      <t>⇒</t>
    </r>
    <r>
      <rPr>
        <sz val="12"/>
        <color theme="1"/>
        <rFont val="Times New Roman"/>
        <family val="1"/>
      </rPr>
      <t xml:space="preserve"> </t>
    </r>
    <r>
      <rPr>
        <sz val="12"/>
        <color theme="1"/>
        <rFont val="BIZ UDP明朝 Medium"/>
        <family val="1"/>
        <charset val="128"/>
      </rPr>
      <t>回答者へ共有</t>
    </r>
    <phoneticPr fontId="2"/>
  </si>
  <si>
    <t>○日時：令和７年１１月２６日（水）</t>
  </si>
  <si>
    <t>１０：００　　　　　　　開会、挨拶等</t>
  </si>
  <si>
    <t>１３：３０～１６：３０　課題審議（３時間）（休憩を含む）</t>
  </si>
  <si>
    <t>○運営上の留意点</t>
  </si>
  <si>
    <t>１０：３０～１２：００　課題審議（１時間３０分）</t>
    <phoneticPr fontId="2"/>
  </si>
  <si>
    <t>１６：３０～１６：５０　関連産業会員との技術情報等意見交換（３０分）</t>
    <phoneticPr fontId="2"/>
  </si>
  <si>
    <t>閉会</t>
    <phoneticPr fontId="2"/>
  </si>
  <si>
    <t>１７：００　　　　　　　情報交換会</t>
    <phoneticPr fontId="2"/>
  </si>
  <si>
    <t>１６：５０　　　　　　　閉会</t>
    <phoneticPr fontId="2"/>
  </si>
  <si>
    <r>
      <t>　　　（休憩）　　　</t>
    </r>
    <r>
      <rPr>
        <sz val="12"/>
        <color theme="1"/>
        <rFont val="Times New Roman"/>
        <family val="1"/>
      </rPr>
      <t xml:space="preserve">  </t>
    </r>
    <r>
      <rPr>
        <sz val="12"/>
        <color theme="1"/>
        <rFont val="BIZ UDP明朝 Medium"/>
        <family val="1"/>
        <charset val="128"/>
      </rPr>
      <t>関連産業会員提供技術等の展示</t>
    </r>
    <phoneticPr fontId="2"/>
  </si>
  <si>
    <t>　頻発化する大規模地震や激甚化する豪雨などの自然災害への備えとして、国土強靱化計画に掲げる目標を達成することが求められている。あわせて、資源高や資材調達困の長期化などの影響から工事費及び維持管理費が高騰しており、工業用水道施設のライフサイクルコストを始めとする運営経費の低減は喫緊の課題。加えて、道路上での漏水事故への関心は一段と高まっており、的確な余寿命判断による老朽管路更新が求められている。
また、配水管路のクリーニングが困難であることなどに起因して、管内に発生する生物膜がユーザーの水利用に障害となっている事例が報告されている。
　さらに、工業用水道事業運営の効率化のためにＷ-ＰＰＰをはじめとした多様な官民連携手法を導入する際、職員の減少をカバーする新たな技術継承の在り方に関する情報共有が求められている。</t>
    <phoneticPr fontId="3"/>
  </si>
  <si>
    <r>
      <t>　全国の工業用水事業施設の多くは建設から半世紀を経過しているうえ、管路の強靭化等への対策費用の確保が喫緊の課題となっているところ。
平成２７年度から基準料金の上限が無くなったが、適正価格に関する情報共有が十分でなく、近年の管理費上昇に伴う給水原価への影響を料金へ適切に反映できていない事業体が存在する。各事業体では、新規ユーザーの獲得や雑用水供給などの未売水の減少策を通じて収入確保に努めているが、事業規模は政策部局との連携で成立っており、縮小等の判断は容易ではない。
　また、国から令和８年度以降の事業について、工業用水道施設の更新計画を見直すことを求められているが、将来の水需要の見通しの立て方について、標準モデルの作成が求められている。
　</t>
    </r>
    <r>
      <rPr>
        <sz val="12"/>
        <rFont val="BIZ UDゴシック"/>
        <family val="3"/>
        <charset val="128"/>
      </rPr>
      <t>このため、工業用水道事業研究大会における課題を以下のとおり提案したい。</t>
    </r>
    <phoneticPr fontId="3"/>
  </si>
  <si>
    <t>　事例の紹介や意見交換が会議の主体であるため、事例紹介や積極的な意見交換をお願いしたい。</t>
    <phoneticPr fontId="2"/>
  </si>
  <si>
    <t>事業名</t>
    <rPh sb="0" eb="3">
      <t>ジギョウメイ</t>
    </rPh>
    <phoneticPr fontId="2"/>
  </si>
  <si>
    <r>
      <t>施設能力</t>
    </r>
    <r>
      <rPr>
        <sz val="9"/>
        <rFont val="游ゴシック"/>
        <family val="3"/>
        <charset val="128"/>
      </rPr>
      <t>（ｍ</t>
    </r>
    <r>
      <rPr>
        <vertAlign val="superscript"/>
        <sz val="9"/>
        <rFont val="游ゴシック"/>
        <family val="3"/>
        <charset val="128"/>
      </rPr>
      <t>3</t>
    </r>
    <r>
      <rPr>
        <sz val="9"/>
        <rFont val="游ゴシック"/>
        <family val="3"/>
        <charset val="128"/>
      </rPr>
      <t>/日）</t>
    </r>
    <rPh sb="0" eb="2">
      <t>シセツ</t>
    </rPh>
    <phoneticPr fontId="2"/>
  </si>
  <si>
    <t>日平均配水量</t>
    <rPh sb="0" eb="6">
      <t>ニチヘイキンハイスイリョウ</t>
    </rPh>
    <phoneticPr fontId="2"/>
  </si>
  <si>
    <t>施設利用率</t>
    <rPh sb="0" eb="5">
      <t>シセツリヨウリツ</t>
    </rPh>
    <phoneticPr fontId="2"/>
  </si>
  <si>
    <t>○回答１.１－１</t>
    <phoneticPr fontId="2"/>
  </si>
  <si>
    <t>配管内にスラッジが堆積するのは施設の利用率が低いことが原因の一つです。事業体ごとの施設利用率についてご教示ください。（令和６年度について記載ください）</t>
    <rPh sb="0" eb="3">
      <t>ハイカンナイ</t>
    </rPh>
    <rPh sb="9" eb="11">
      <t>タイセキ</t>
    </rPh>
    <rPh sb="15" eb="17">
      <t>シセツ</t>
    </rPh>
    <rPh sb="18" eb="21">
      <t>リヨウリツ</t>
    </rPh>
    <rPh sb="22" eb="23">
      <t>ヒク</t>
    </rPh>
    <rPh sb="27" eb="29">
      <t>ゲンイン</t>
    </rPh>
    <rPh sb="30" eb="31">
      <t>ヒト</t>
    </rPh>
    <rPh sb="35" eb="38">
      <t>ジギョウタイ</t>
    </rPh>
    <rPh sb="41" eb="46">
      <t>シセツリヨウリツ</t>
    </rPh>
    <rPh sb="51" eb="53">
      <t>キョウジ</t>
    </rPh>
    <rPh sb="59" eb="61">
      <t>レイワ</t>
    </rPh>
    <rPh sb="62" eb="64">
      <t>ネンド</t>
    </rPh>
    <rPh sb="68" eb="70">
      <t>キサイ</t>
    </rPh>
    <phoneticPr fontId="2"/>
  </si>
  <si>
    <t>事業数が５を超える場合には、代表的な５事業について記載ください</t>
    <rPh sb="0" eb="3">
      <t>ジギョウスウ</t>
    </rPh>
    <rPh sb="6" eb="7">
      <t>コ</t>
    </rPh>
    <rPh sb="9" eb="11">
      <t>バアイ</t>
    </rPh>
    <rPh sb="14" eb="17">
      <t>ダイヒョウテキ</t>
    </rPh>
    <rPh sb="19" eb="21">
      <t>ジギョウ</t>
    </rPh>
    <rPh sb="25" eb="27">
      <t>キサイ</t>
    </rPh>
    <phoneticPr fontId="2"/>
  </si>
  <si>
    <t>相談</t>
    <rPh sb="0" eb="2">
      <t>ソウダン</t>
    </rPh>
    <phoneticPr fontId="2"/>
  </si>
  <si>
    <t>〇回答１.１－２（相談内容について、具体的に記載ください）</t>
    <rPh sb="9" eb="13">
      <t>ソウダンナイヨウ</t>
    </rPh>
    <rPh sb="18" eb="21">
      <t>グタイテキ</t>
    </rPh>
    <rPh sb="22" eb="24">
      <t>キサイ</t>
    </rPh>
    <phoneticPr fontId="2"/>
  </si>
  <si>
    <t>ユーザー</t>
    <phoneticPr fontId="2"/>
  </si>
  <si>
    <t>事業体</t>
    <rPh sb="0" eb="3">
      <t>ジギョウタイ</t>
    </rPh>
    <phoneticPr fontId="2"/>
  </si>
  <si>
    <t>管路のクリーニングについて</t>
    <rPh sb="0" eb="2">
      <t>カンロ</t>
    </rPh>
    <phoneticPr fontId="2"/>
  </si>
  <si>
    <t>無</t>
    <rPh sb="0" eb="1">
      <t>ナシ</t>
    </rPh>
    <phoneticPr fontId="2"/>
  </si>
  <si>
    <t>有</t>
    <rPh sb="0" eb="1">
      <t>ア</t>
    </rPh>
    <phoneticPr fontId="2"/>
  </si>
  <si>
    <t>排泥</t>
    <rPh sb="0" eb="2">
      <t>ハイデイ</t>
    </rPh>
    <phoneticPr fontId="2"/>
  </si>
  <si>
    <t>毎月</t>
    <rPh sb="0" eb="2">
      <t>マイツキ</t>
    </rPh>
    <phoneticPr fontId="2"/>
  </si>
  <si>
    <t>半年</t>
    <rPh sb="0" eb="2">
      <t>ハントシ</t>
    </rPh>
    <phoneticPr fontId="2"/>
  </si>
  <si>
    <t>１年</t>
    <rPh sb="1" eb="2">
      <t>ネン</t>
    </rPh>
    <phoneticPr fontId="2"/>
  </si>
  <si>
    <t>随時</t>
    <rPh sb="0" eb="2">
      <t>ズイジ</t>
    </rPh>
    <phoneticPr fontId="2"/>
  </si>
  <si>
    <t>排泥の周期</t>
    <rPh sb="0" eb="2">
      <t>ハイデイ</t>
    </rPh>
    <rPh sb="3" eb="5">
      <t>シュウキ</t>
    </rPh>
    <phoneticPr fontId="2"/>
  </si>
  <si>
    <t>薬品の使用状況について、ご教示願います。（事業体全体での使用の有無）</t>
    <rPh sb="0" eb="2">
      <t>ヤクヒン</t>
    </rPh>
    <rPh sb="3" eb="5">
      <t>シヨウ</t>
    </rPh>
    <rPh sb="5" eb="7">
      <t>ジョウキョウ</t>
    </rPh>
    <rPh sb="13" eb="16">
      <t>キョウジネガ</t>
    </rPh>
    <rPh sb="21" eb="26">
      <t>ジギョウタイゼンタイ</t>
    </rPh>
    <rPh sb="28" eb="30">
      <t>シヨウ</t>
    </rPh>
    <rPh sb="31" eb="33">
      <t>ウム</t>
    </rPh>
    <phoneticPr fontId="2"/>
  </si>
  <si>
    <t>凝集剤</t>
    <rPh sb="0" eb="3">
      <t>ギョウシュウザイ</t>
    </rPh>
    <phoneticPr fontId="2"/>
  </si>
  <si>
    <t>ｐH調整剤</t>
    <rPh sb="2" eb="5">
      <t>チョウセイザイ</t>
    </rPh>
    <phoneticPr fontId="2"/>
  </si>
  <si>
    <t>ポリ塩化アルミニウム（PAC）</t>
    <rPh sb="2" eb="4">
      <t>エンカ</t>
    </rPh>
    <phoneticPr fontId="2"/>
  </si>
  <si>
    <t>硫酸バンド</t>
    <rPh sb="0" eb="2">
      <t>リュウサン</t>
    </rPh>
    <phoneticPr fontId="2"/>
  </si>
  <si>
    <t>高分子凝集剤</t>
    <rPh sb="0" eb="6">
      <t>コウブンシギョウシュウザイ</t>
    </rPh>
    <phoneticPr fontId="2"/>
  </si>
  <si>
    <t>塩酸</t>
    <rPh sb="0" eb="2">
      <t>エンサン</t>
    </rPh>
    <phoneticPr fontId="2"/>
  </si>
  <si>
    <t>殺藻剤</t>
    <rPh sb="0" eb="1">
      <t>サツ</t>
    </rPh>
    <rPh sb="1" eb="2">
      <t>モ</t>
    </rPh>
    <rPh sb="2" eb="3">
      <t>ザイ</t>
    </rPh>
    <phoneticPr fontId="2"/>
  </si>
  <si>
    <t>塩素</t>
    <rPh sb="0" eb="2">
      <t>エンソ</t>
    </rPh>
    <phoneticPr fontId="2"/>
  </si>
  <si>
    <t>次亜塩素酸ナトリウム</t>
    <rPh sb="0" eb="5">
      <t>ジアエンソサン</t>
    </rPh>
    <phoneticPr fontId="2"/>
  </si>
  <si>
    <t>硫酸銅</t>
    <rPh sb="0" eb="3">
      <t>リュウサンドウ</t>
    </rPh>
    <phoneticPr fontId="2"/>
  </si>
  <si>
    <t>（複数回答）</t>
    <rPh sb="1" eb="5">
      <t>フクスウカイトウ</t>
    </rPh>
    <phoneticPr fontId="2"/>
  </si>
  <si>
    <t>○回答１.１－２</t>
    <phoneticPr fontId="2"/>
  </si>
  <si>
    <t>●質問１.１―６</t>
    <phoneticPr fontId="2"/>
  </si>
  <si>
    <t>その主たる理由をご教示ください</t>
    <rPh sb="2" eb="3">
      <t>シュ</t>
    </rPh>
    <rPh sb="5" eb="7">
      <t>リユウ</t>
    </rPh>
    <rPh sb="9" eb="11">
      <t>キョウジ</t>
    </rPh>
    <phoneticPr fontId="2"/>
  </si>
  <si>
    <t>水質障害により配水に影響の出た事例</t>
    <rPh sb="0" eb="4">
      <t>スイシツショウガイ</t>
    </rPh>
    <rPh sb="7" eb="9">
      <t>ハイスイ</t>
    </rPh>
    <rPh sb="10" eb="12">
      <t>エイキョウ</t>
    </rPh>
    <rPh sb="13" eb="14">
      <t>デ</t>
    </rPh>
    <rPh sb="15" eb="17">
      <t>ジレイ</t>
    </rPh>
    <phoneticPr fontId="2"/>
  </si>
  <si>
    <t>（発生日時、影響範囲等について具体的に記載願います）</t>
    <rPh sb="1" eb="5">
      <t>ハッセイニチジ</t>
    </rPh>
    <rPh sb="6" eb="10">
      <t>エイキョウハンイ</t>
    </rPh>
    <rPh sb="10" eb="11">
      <t>トウ</t>
    </rPh>
    <phoneticPr fontId="2"/>
  </si>
  <si>
    <t>○回答１.２－１</t>
    <phoneticPr fontId="2"/>
  </si>
  <si>
    <t>〇回答１.2－２</t>
    <phoneticPr fontId="2"/>
  </si>
  <si>
    <t>計画策定年</t>
    <rPh sb="0" eb="5">
      <t>ケイカクサクテイネン</t>
    </rPh>
    <phoneticPr fontId="2"/>
  </si>
  <si>
    <t>策定期間</t>
    <rPh sb="0" eb="2">
      <t>サクテイ</t>
    </rPh>
    <rPh sb="2" eb="4">
      <t>キカン</t>
    </rPh>
    <phoneticPr fontId="2"/>
  </si>
  <si>
    <t>計画期間は長期に渡ると思われますが、策定年、策定期間についてご教示ください</t>
    <rPh sb="0" eb="4">
      <t>ケイカクキカン</t>
    </rPh>
    <rPh sb="5" eb="7">
      <t>チョウキ</t>
    </rPh>
    <rPh sb="8" eb="9">
      <t>ワタ</t>
    </rPh>
    <rPh sb="11" eb="12">
      <t>オモ</t>
    </rPh>
    <rPh sb="18" eb="21">
      <t>サクテイネン</t>
    </rPh>
    <rPh sb="22" eb="24">
      <t>サクテイ</t>
    </rPh>
    <rPh sb="24" eb="26">
      <t>キカン</t>
    </rPh>
    <rPh sb="31" eb="33">
      <t>キョウジ</t>
    </rPh>
    <phoneticPr fontId="2"/>
  </si>
  <si>
    <t>計画期間の初年度を西暦で</t>
    <rPh sb="0" eb="4">
      <t>ケイカクキカン</t>
    </rPh>
    <rPh sb="5" eb="6">
      <t>ショ</t>
    </rPh>
    <rPh sb="9" eb="11">
      <t>セイレキ</t>
    </rPh>
    <phoneticPr fontId="2"/>
  </si>
  <si>
    <t>〇〇か年（数値を記載）</t>
    <rPh sb="3" eb="4">
      <t>ネン</t>
    </rPh>
    <rPh sb="5" eb="7">
      <t>スウチ</t>
    </rPh>
    <rPh sb="8" eb="10">
      <t>キサイ</t>
    </rPh>
    <phoneticPr fontId="2"/>
  </si>
  <si>
    <t>管路更新計画立案時にＡＩ活用はありましたか</t>
    <rPh sb="0" eb="6">
      <t>カンロコウシンケイカク</t>
    </rPh>
    <rPh sb="6" eb="9">
      <t>リツアンジ</t>
    </rPh>
    <rPh sb="12" eb="14">
      <t>カツヨウ</t>
    </rPh>
    <phoneticPr fontId="2"/>
  </si>
  <si>
    <t>○回答１.２－４</t>
    <phoneticPr fontId="2"/>
  </si>
  <si>
    <t>（質問１．２－４で「A」と回答した方）</t>
    <phoneticPr fontId="2"/>
  </si>
  <si>
    <t>その社のＡＩを選んだ理由について、選定方法も含めてご教示ください</t>
    <rPh sb="2" eb="3">
      <t>シャ</t>
    </rPh>
    <rPh sb="7" eb="8">
      <t>エラ</t>
    </rPh>
    <rPh sb="10" eb="12">
      <t>リユウ</t>
    </rPh>
    <rPh sb="17" eb="19">
      <t>センテイ</t>
    </rPh>
    <rPh sb="19" eb="21">
      <t>ホウホウ</t>
    </rPh>
    <rPh sb="22" eb="23">
      <t>フク</t>
    </rPh>
    <rPh sb="26" eb="28">
      <t>キョウジ</t>
    </rPh>
    <phoneticPr fontId="2"/>
  </si>
  <si>
    <t>〇管路更新計画について</t>
    <rPh sb="1" eb="7">
      <t>カンロコウシンケイカク</t>
    </rPh>
    <phoneticPr fontId="2"/>
  </si>
  <si>
    <t>ＡＩ診断適用以降の更新計画について</t>
    <rPh sb="2" eb="4">
      <t>シンダン</t>
    </rPh>
    <rPh sb="4" eb="6">
      <t>テキヨウ</t>
    </rPh>
    <rPh sb="6" eb="8">
      <t>イコウ</t>
    </rPh>
    <rPh sb="9" eb="13">
      <t>コウシンケイカク</t>
    </rPh>
    <phoneticPr fontId="2"/>
  </si>
  <si>
    <t>（良かった点、うまくいかなかった点、実情との相違の有無など）</t>
    <rPh sb="1" eb="2">
      <t>ヨ</t>
    </rPh>
    <rPh sb="5" eb="6">
      <t>テン</t>
    </rPh>
    <rPh sb="16" eb="17">
      <t>テン</t>
    </rPh>
    <rPh sb="18" eb="20">
      <t>ジツジョウ</t>
    </rPh>
    <rPh sb="22" eb="24">
      <t>ソウイ</t>
    </rPh>
    <rPh sb="25" eb="27">
      <t>ウム</t>
    </rPh>
    <phoneticPr fontId="2"/>
  </si>
  <si>
    <t>更新周期についての考え方について</t>
    <rPh sb="0" eb="4">
      <t>コウシンシュウキ</t>
    </rPh>
    <rPh sb="9" eb="10">
      <t>カンガ</t>
    </rPh>
    <rPh sb="11" eb="12">
      <t>カタ</t>
    </rPh>
    <phoneticPr fontId="2"/>
  </si>
  <si>
    <t>設備耐用年数</t>
    <rPh sb="0" eb="6">
      <t>セツビタイヨウネンスウ</t>
    </rPh>
    <phoneticPr fontId="2"/>
  </si>
  <si>
    <t>部品交換のみで更新はしていない</t>
    <rPh sb="0" eb="4">
      <t>ブヒンコウカン</t>
    </rPh>
    <rPh sb="7" eb="9">
      <t>コウシン</t>
    </rPh>
    <phoneticPr fontId="2"/>
  </si>
  <si>
    <t>経験などから独自に設定した期待寿命（状態監視保全）</t>
    <rPh sb="0" eb="2">
      <t>ケイケン</t>
    </rPh>
    <rPh sb="6" eb="8">
      <t>ドクジ</t>
    </rPh>
    <rPh sb="9" eb="11">
      <t>セッテイ</t>
    </rPh>
    <rPh sb="13" eb="17">
      <t>キタイジュミョウ</t>
    </rPh>
    <rPh sb="18" eb="24">
      <t>ジョウタイカンシホゼン</t>
    </rPh>
    <phoneticPr fontId="2"/>
  </si>
  <si>
    <t>予備機があるので故障するまで使用</t>
    <rPh sb="0" eb="3">
      <t>ヨビキ</t>
    </rPh>
    <rPh sb="8" eb="10">
      <t>コショウ</t>
    </rPh>
    <rPh sb="14" eb="16">
      <t>シヨウ</t>
    </rPh>
    <phoneticPr fontId="2"/>
  </si>
  <si>
    <t>〇回答１.2－９</t>
    <phoneticPr fontId="2"/>
  </si>
  <si>
    <t>●質問１.２－１０</t>
    <phoneticPr fontId="2"/>
  </si>
  <si>
    <t>〇回答１.2－１０</t>
    <phoneticPr fontId="2"/>
  </si>
  <si>
    <t>●質問１.２－１１</t>
    <phoneticPr fontId="2"/>
  </si>
  <si>
    <t>○回答１.２－１１</t>
    <phoneticPr fontId="2"/>
  </si>
  <si>
    <t>●質問１.２－１２</t>
    <phoneticPr fontId="2"/>
  </si>
  <si>
    <t>〇令和１２年度末時点での強靭化計画の目標値について</t>
    <rPh sb="1" eb="3">
      <t>レイワ</t>
    </rPh>
    <rPh sb="5" eb="10">
      <t>ネンドマツジテン</t>
    </rPh>
    <rPh sb="12" eb="17">
      <t>キョウジンカケイカク</t>
    </rPh>
    <rPh sb="18" eb="21">
      <t>モクヒョウチ</t>
    </rPh>
    <phoneticPr fontId="2"/>
  </si>
  <si>
    <t>令和１２年度末時点での強靭化目標値を定めていますか</t>
    <rPh sb="0" eb="2">
      <t>レイワ</t>
    </rPh>
    <rPh sb="4" eb="9">
      <t>ネンドマツジテン</t>
    </rPh>
    <rPh sb="11" eb="17">
      <t>キョウジンカモクヒョウチ</t>
    </rPh>
    <rPh sb="18" eb="19">
      <t>サダ</t>
    </rPh>
    <phoneticPr fontId="2"/>
  </si>
  <si>
    <t>○回答１.２－１２</t>
    <phoneticPr fontId="2"/>
  </si>
  <si>
    <t>強靱化計画の策定をしていない</t>
    <rPh sb="0" eb="5">
      <t>キョウジンカケイカク</t>
    </rPh>
    <rPh sb="6" eb="8">
      <t>サクテイ</t>
    </rPh>
    <phoneticPr fontId="2"/>
  </si>
  <si>
    <t>●質問１.２－１３</t>
    <phoneticPr fontId="2"/>
  </si>
  <si>
    <t>（質問１．２－１２で「A　はい」と回答した方）</t>
    <phoneticPr fontId="2"/>
  </si>
  <si>
    <t>その数値についてご教示願います</t>
    <rPh sb="2" eb="4">
      <t>スウチ</t>
    </rPh>
    <rPh sb="9" eb="11">
      <t>キョウジ</t>
    </rPh>
    <rPh sb="11" eb="12">
      <t>ネガ</t>
    </rPh>
    <phoneticPr fontId="2"/>
  </si>
  <si>
    <t>管路耐震化</t>
    <rPh sb="0" eb="2">
      <t>カンロ</t>
    </rPh>
    <rPh sb="2" eb="5">
      <t>タイシンカ</t>
    </rPh>
    <phoneticPr fontId="2"/>
  </si>
  <si>
    <t>浸水対策</t>
    <rPh sb="0" eb="4">
      <t>シンスイタイサク</t>
    </rPh>
    <phoneticPr fontId="2"/>
  </si>
  <si>
    <t>非常用自家発</t>
    <rPh sb="0" eb="3">
      <t>ヒジョウヨウ</t>
    </rPh>
    <rPh sb="3" eb="6">
      <t>ジカハツ</t>
    </rPh>
    <phoneticPr fontId="2"/>
  </si>
  <si>
    <t>　トラス橋（トラス補剛）</t>
    <rPh sb="4" eb="5">
      <t>キョウ</t>
    </rPh>
    <rPh sb="9" eb="10">
      <t>ホ</t>
    </rPh>
    <rPh sb="10" eb="11">
      <t>ゴウ</t>
    </rPh>
    <phoneticPr fontId="2"/>
  </si>
  <si>
    <t>　フランジ補剛形式</t>
    <rPh sb="5" eb="6">
      <t>ホ</t>
    </rPh>
    <rPh sb="6" eb="7">
      <t>ゴウ</t>
    </rPh>
    <rPh sb="7" eb="9">
      <t>ケイシキ</t>
    </rPh>
    <phoneticPr fontId="2"/>
  </si>
  <si>
    <t>　アーチ橋（ランガー補剛、ニールセンローゼ補剛、斜張橋補剛）</t>
    <rPh sb="4" eb="5">
      <t>キョウ</t>
    </rPh>
    <rPh sb="10" eb="11">
      <t>ホ</t>
    </rPh>
    <rPh sb="11" eb="12">
      <t>ゴウ</t>
    </rPh>
    <rPh sb="21" eb="22">
      <t>ホ</t>
    </rPh>
    <rPh sb="22" eb="23">
      <t>ゴウ</t>
    </rPh>
    <rPh sb="24" eb="27">
      <t>シャチョウキョウ</t>
    </rPh>
    <rPh sb="27" eb="28">
      <t>ホ</t>
    </rPh>
    <rPh sb="28" eb="29">
      <t>ゴウ</t>
    </rPh>
    <phoneticPr fontId="2"/>
  </si>
  <si>
    <t>所有する水管橋（橋梁添架管、補剛されていないパイプビーム形式を除く）の橋数についてご教示ください</t>
    <rPh sb="0" eb="2">
      <t>ショユウ</t>
    </rPh>
    <rPh sb="4" eb="5">
      <t>スイ</t>
    </rPh>
    <rPh sb="5" eb="6">
      <t>カン</t>
    </rPh>
    <rPh sb="6" eb="7">
      <t>キョウ</t>
    </rPh>
    <rPh sb="8" eb="10">
      <t>キョウリョウ</t>
    </rPh>
    <rPh sb="10" eb="11">
      <t>ソ</t>
    </rPh>
    <rPh sb="11" eb="12">
      <t>カ</t>
    </rPh>
    <rPh sb="12" eb="13">
      <t>カン</t>
    </rPh>
    <rPh sb="14" eb="15">
      <t>ホ</t>
    </rPh>
    <rPh sb="15" eb="16">
      <t>ゴウ</t>
    </rPh>
    <rPh sb="28" eb="30">
      <t>ケイシキ</t>
    </rPh>
    <rPh sb="31" eb="32">
      <t>ノゾ</t>
    </rPh>
    <rPh sb="35" eb="36">
      <t>ハシ</t>
    </rPh>
    <rPh sb="36" eb="37">
      <t>カズ</t>
    </rPh>
    <rPh sb="42" eb="44">
      <t>キョウジ</t>
    </rPh>
    <phoneticPr fontId="2"/>
  </si>
  <si>
    <t>水管橋の点検マニュアルの有無について</t>
    <rPh sb="0" eb="2">
      <t>スイカン</t>
    </rPh>
    <rPh sb="2" eb="3">
      <t>キョウ</t>
    </rPh>
    <rPh sb="4" eb="6">
      <t>テンケン</t>
    </rPh>
    <rPh sb="12" eb="14">
      <t>ウム</t>
    </rPh>
    <phoneticPr fontId="2"/>
  </si>
  <si>
    <t>A　あり</t>
    <phoneticPr fontId="2"/>
  </si>
  <si>
    <t>C　なし</t>
    <phoneticPr fontId="2"/>
  </si>
  <si>
    <t>点検実施者についてご教示ください</t>
    <rPh sb="0" eb="2">
      <t>テンケン</t>
    </rPh>
    <rPh sb="2" eb="5">
      <t>ジッシシャ</t>
    </rPh>
    <rPh sb="10" eb="12">
      <t>キョウジ</t>
    </rPh>
    <phoneticPr fontId="2"/>
  </si>
  <si>
    <t>直営（職員）</t>
    <rPh sb="0" eb="2">
      <t>チョクエイ</t>
    </rPh>
    <rPh sb="3" eb="5">
      <t>ショクイン</t>
    </rPh>
    <phoneticPr fontId="2"/>
  </si>
  <si>
    <t>委託業者</t>
    <rPh sb="0" eb="2">
      <t>イタク</t>
    </rPh>
    <rPh sb="2" eb="4">
      <t>ギョウシャ</t>
    </rPh>
    <phoneticPr fontId="2"/>
  </si>
  <si>
    <t>委託業者（施工業者を含む）</t>
    <rPh sb="0" eb="2">
      <t>イタク</t>
    </rPh>
    <rPh sb="2" eb="4">
      <t>ギョウシャ</t>
    </rPh>
    <rPh sb="5" eb="7">
      <t>セコウ</t>
    </rPh>
    <rPh sb="7" eb="9">
      <t>ギョウシャ</t>
    </rPh>
    <rPh sb="10" eb="11">
      <t>フク</t>
    </rPh>
    <phoneticPr fontId="2"/>
  </si>
  <si>
    <t>○回答１.３－５</t>
    <phoneticPr fontId="2"/>
  </si>
  <si>
    <t>補修の詳細についてご教示ください</t>
    <rPh sb="0" eb="2">
      <t>ホシュウ</t>
    </rPh>
    <rPh sb="3" eb="5">
      <t>ショウサイ</t>
    </rPh>
    <rPh sb="10" eb="12">
      <t>キョウジ</t>
    </rPh>
    <phoneticPr fontId="2"/>
  </si>
  <si>
    <t>●質問１.３－７</t>
    <phoneticPr fontId="2"/>
  </si>
  <si>
    <t>水管橋の架け替え実績について</t>
    <rPh sb="0" eb="2">
      <t>スイカン</t>
    </rPh>
    <rPh sb="2" eb="3">
      <t>キョウ</t>
    </rPh>
    <rPh sb="4" eb="5">
      <t>カ</t>
    </rPh>
    <rPh sb="6" eb="7">
      <t>カ</t>
    </rPh>
    <rPh sb="8" eb="10">
      <t>ジッセキ</t>
    </rPh>
    <phoneticPr fontId="2"/>
  </si>
  <si>
    <t>●質問１.３－８</t>
    <phoneticPr fontId="2"/>
  </si>
  <si>
    <t>　　水管橋の形式、架け替え時期、架け替えの要因となった事象などについて具体的に記載ください</t>
    <rPh sb="2" eb="4">
      <t>スイカン</t>
    </rPh>
    <rPh sb="4" eb="5">
      <t>キョウ</t>
    </rPh>
    <rPh sb="6" eb="8">
      <t>ケイシキ</t>
    </rPh>
    <rPh sb="9" eb="10">
      <t>カ</t>
    </rPh>
    <rPh sb="11" eb="12">
      <t>カ</t>
    </rPh>
    <rPh sb="13" eb="15">
      <t>ジキ</t>
    </rPh>
    <rPh sb="16" eb="17">
      <t>カ</t>
    </rPh>
    <rPh sb="18" eb="19">
      <t>カ</t>
    </rPh>
    <rPh sb="21" eb="23">
      <t>ヨウイン</t>
    </rPh>
    <rPh sb="27" eb="29">
      <t>ジショウ</t>
    </rPh>
    <rPh sb="35" eb="38">
      <t>グタイテキ</t>
    </rPh>
    <rPh sb="39" eb="41">
      <t>キサイ</t>
    </rPh>
    <phoneticPr fontId="2"/>
  </si>
  <si>
    <t>点検時に発見した不具合等の補修（再塗装を含む）実績について</t>
    <rPh sb="0" eb="2">
      <t>テンケン</t>
    </rPh>
    <rPh sb="2" eb="3">
      <t>ジ</t>
    </rPh>
    <rPh sb="4" eb="6">
      <t>ハッケン</t>
    </rPh>
    <rPh sb="8" eb="11">
      <t>フグアイ</t>
    </rPh>
    <rPh sb="11" eb="12">
      <t>トウ</t>
    </rPh>
    <rPh sb="13" eb="15">
      <t>ホシュウ</t>
    </rPh>
    <rPh sb="16" eb="19">
      <t>サイトソウ</t>
    </rPh>
    <rPh sb="20" eb="21">
      <t>フク</t>
    </rPh>
    <rPh sb="23" eb="25">
      <t>ジッセキ</t>
    </rPh>
    <phoneticPr fontId="2"/>
  </si>
  <si>
    <t>●質問１.３－９</t>
    <phoneticPr fontId="2"/>
  </si>
  <si>
    <t>Ａ</t>
    <phoneticPr fontId="2"/>
  </si>
  <si>
    <t>Ｂ</t>
    <phoneticPr fontId="2"/>
  </si>
  <si>
    <t>Ｃ</t>
    <phoneticPr fontId="2"/>
  </si>
  <si>
    <t>Ｄ</t>
    <phoneticPr fontId="2"/>
  </si>
  <si>
    <t>Ｅ</t>
    <phoneticPr fontId="2"/>
  </si>
  <si>
    <r>
      <t>契約水量（ｍ</t>
    </r>
    <r>
      <rPr>
        <vertAlign val="superscript"/>
        <sz val="12"/>
        <rFont val="游ゴシック"/>
        <family val="3"/>
        <charset val="128"/>
      </rPr>
      <t>3</t>
    </r>
    <r>
      <rPr>
        <sz val="12"/>
        <rFont val="游ゴシック"/>
        <family val="3"/>
        <charset val="128"/>
      </rPr>
      <t>/日)</t>
    </r>
    <rPh sb="0" eb="2">
      <t>ケイヤク</t>
    </rPh>
    <rPh sb="2" eb="4">
      <t>スイリョウ</t>
    </rPh>
    <rPh sb="8" eb="9">
      <t>ニチ</t>
    </rPh>
    <phoneticPr fontId="2"/>
  </si>
  <si>
    <t>事業名称</t>
    <rPh sb="0" eb="2">
      <t>ジギョウ</t>
    </rPh>
    <rPh sb="2" eb="4">
      <t>メイショウ</t>
    </rPh>
    <phoneticPr fontId="2"/>
  </si>
  <si>
    <t>事業数が5以下の場合には全てを、6以上の場合には代表的な５事業について記載ください</t>
    <rPh sb="0" eb="2">
      <t>ジギョウ</t>
    </rPh>
    <rPh sb="2" eb="3">
      <t>スウ</t>
    </rPh>
    <rPh sb="5" eb="7">
      <t>イカ</t>
    </rPh>
    <rPh sb="8" eb="10">
      <t>バアイ</t>
    </rPh>
    <rPh sb="12" eb="13">
      <t>スベ</t>
    </rPh>
    <rPh sb="17" eb="19">
      <t>イジョウ</t>
    </rPh>
    <rPh sb="20" eb="22">
      <t>バアイ</t>
    </rPh>
    <rPh sb="24" eb="26">
      <t>ダイヒョウ</t>
    </rPh>
    <rPh sb="26" eb="27">
      <t>テキ</t>
    </rPh>
    <rPh sb="29" eb="31">
      <t>ジギョウ</t>
    </rPh>
    <rPh sb="35" eb="37">
      <t>キサイ</t>
    </rPh>
    <phoneticPr fontId="2"/>
  </si>
  <si>
    <t>貴事業体での適正料金の考え方についてご教示願います（総括原価、政策単価、2部料金制、などの観点から）</t>
    <rPh sb="0" eb="1">
      <t>キ</t>
    </rPh>
    <rPh sb="1" eb="4">
      <t>ジギョウタイ</t>
    </rPh>
    <rPh sb="6" eb="8">
      <t>テキセイ</t>
    </rPh>
    <rPh sb="8" eb="10">
      <t>リョウキン</t>
    </rPh>
    <rPh sb="11" eb="12">
      <t>カンガ</t>
    </rPh>
    <rPh sb="13" eb="14">
      <t>カタ</t>
    </rPh>
    <rPh sb="19" eb="21">
      <t>キョウジ</t>
    </rPh>
    <rPh sb="21" eb="22">
      <t>ネガ</t>
    </rPh>
    <rPh sb="26" eb="28">
      <t>ソウカツ</t>
    </rPh>
    <rPh sb="28" eb="30">
      <t>ゲンカ</t>
    </rPh>
    <rPh sb="31" eb="33">
      <t>セイサク</t>
    </rPh>
    <rPh sb="33" eb="35">
      <t>タンカ</t>
    </rPh>
    <rPh sb="37" eb="38">
      <t>ブ</t>
    </rPh>
    <rPh sb="38" eb="41">
      <t>リョウキンセイ</t>
    </rPh>
    <rPh sb="45" eb="47">
      <t>カンテン</t>
    </rPh>
    <phoneticPr fontId="2"/>
  </si>
  <si>
    <t>料金算定期間及び料金の改定サイクルについてご教示ください</t>
    <rPh sb="0" eb="2">
      <t>リョウキン</t>
    </rPh>
    <rPh sb="2" eb="4">
      <t>サンテイ</t>
    </rPh>
    <rPh sb="4" eb="6">
      <t>キカン</t>
    </rPh>
    <rPh sb="6" eb="7">
      <t>オヨ</t>
    </rPh>
    <rPh sb="8" eb="10">
      <t>リョウキン</t>
    </rPh>
    <rPh sb="11" eb="13">
      <t>カイテイ</t>
    </rPh>
    <rPh sb="22" eb="24">
      <t>キョウジ</t>
    </rPh>
    <phoneticPr fontId="2"/>
  </si>
  <si>
    <t>料金算定期間</t>
    <rPh sb="0" eb="2">
      <t>リョウキン</t>
    </rPh>
    <rPh sb="2" eb="4">
      <t>サンテイ</t>
    </rPh>
    <rPh sb="4" eb="6">
      <t>キカン</t>
    </rPh>
    <phoneticPr fontId="2"/>
  </si>
  <si>
    <t>料金改定サイクル</t>
    <rPh sb="0" eb="2">
      <t>リョウキン</t>
    </rPh>
    <rPh sb="2" eb="4">
      <t>カイテイ</t>
    </rPh>
    <phoneticPr fontId="2"/>
  </si>
  <si>
    <t>単位：年</t>
    <rPh sb="0" eb="2">
      <t>タンイ</t>
    </rPh>
    <rPh sb="3" eb="4">
      <t>ネン</t>
    </rPh>
    <phoneticPr fontId="2"/>
  </si>
  <si>
    <t>●質問１.４－３</t>
    <phoneticPr fontId="2"/>
  </si>
  <si>
    <t>○回答１.４－３</t>
    <phoneticPr fontId="2"/>
  </si>
  <si>
    <t>料金改定の説明を開始する時期、料金算定の積上根拠(建設投資の長期計画、年経費など)に係る説明のポイントについて</t>
    <rPh sb="0" eb="2">
      <t>リョウキン</t>
    </rPh>
    <rPh sb="2" eb="4">
      <t>カイテイ</t>
    </rPh>
    <rPh sb="5" eb="7">
      <t>セツメイ</t>
    </rPh>
    <rPh sb="8" eb="10">
      <t>カイシ</t>
    </rPh>
    <rPh sb="12" eb="14">
      <t>ジキ</t>
    </rPh>
    <rPh sb="15" eb="17">
      <t>リョウキン</t>
    </rPh>
    <rPh sb="17" eb="19">
      <t>サンテイ</t>
    </rPh>
    <rPh sb="20" eb="21">
      <t>セキ</t>
    </rPh>
    <rPh sb="21" eb="22">
      <t>ジョウ</t>
    </rPh>
    <rPh sb="22" eb="24">
      <t>コンキョ</t>
    </rPh>
    <rPh sb="25" eb="27">
      <t>ケンセツ</t>
    </rPh>
    <rPh sb="27" eb="29">
      <t>トウシ</t>
    </rPh>
    <rPh sb="30" eb="32">
      <t>チョウキ</t>
    </rPh>
    <rPh sb="32" eb="34">
      <t>ケイカク</t>
    </rPh>
    <rPh sb="35" eb="36">
      <t>トシ</t>
    </rPh>
    <rPh sb="36" eb="38">
      <t>ケイヒ</t>
    </rPh>
    <rPh sb="42" eb="43">
      <t>カカワ</t>
    </rPh>
    <rPh sb="44" eb="46">
      <t>セツメイ</t>
    </rPh>
    <phoneticPr fontId="2"/>
  </si>
  <si>
    <t>直前</t>
    <rPh sb="0" eb="2">
      <t>チョクゼン</t>
    </rPh>
    <phoneticPr fontId="2"/>
  </si>
  <si>
    <t>1年前</t>
    <rPh sb="1" eb="3">
      <t>ネンマエ</t>
    </rPh>
    <phoneticPr fontId="2"/>
  </si>
  <si>
    <t>2年前</t>
    <rPh sb="1" eb="3">
      <t>ネンマエ</t>
    </rPh>
    <phoneticPr fontId="2"/>
  </si>
  <si>
    <t>3年以上前</t>
    <rPh sb="1" eb="4">
      <t>ネンイジョウ</t>
    </rPh>
    <rPh sb="4" eb="5">
      <t>マエ</t>
    </rPh>
    <phoneticPr fontId="2"/>
  </si>
  <si>
    <t>料金改定に係る説明ポイント</t>
    <rPh sb="0" eb="2">
      <t>リョウキン</t>
    </rPh>
    <rPh sb="2" eb="4">
      <t>カイテイ</t>
    </rPh>
    <rPh sb="5" eb="6">
      <t>カカ</t>
    </rPh>
    <rPh sb="7" eb="9">
      <t>セツメイ</t>
    </rPh>
    <phoneticPr fontId="2"/>
  </si>
  <si>
    <t>② ユーザーからの主な意見について</t>
    <rPh sb="9" eb="10">
      <t>オモ</t>
    </rPh>
    <rPh sb="11" eb="13">
      <t>イケン</t>
    </rPh>
    <phoneticPr fontId="2"/>
  </si>
  <si>
    <t>複数回にわたる折衝の中で、ユーザーから提示される意見、要望にはどのようなものがありますか</t>
    <rPh sb="0" eb="3">
      <t>フクスウカイ</t>
    </rPh>
    <rPh sb="7" eb="9">
      <t>セッショウ</t>
    </rPh>
    <rPh sb="10" eb="11">
      <t>ナカ</t>
    </rPh>
    <rPh sb="19" eb="21">
      <t>テイジ</t>
    </rPh>
    <rPh sb="24" eb="26">
      <t>イケン</t>
    </rPh>
    <rPh sb="27" eb="29">
      <t>ヨウボウ</t>
    </rPh>
    <phoneticPr fontId="2"/>
  </si>
  <si>
    <t>料金改定プロセス</t>
    <rPh sb="0" eb="2">
      <t>リョウキン</t>
    </rPh>
    <rPh sb="2" eb="4">
      <t>カイテイ</t>
    </rPh>
    <phoneticPr fontId="2"/>
  </si>
  <si>
    <t>③ 政策部局との調整について</t>
    <rPh sb="2" eb="6">
      <t>セイサクブキョク</t>
    </rPh>
    <rPh sb="8" eb="10">
      <t>チョウセイ</t>
    </rPh>
    <phoneticPr fontId="2"/>
  </si>
  <si>
    <t>実施</t>
    <rPh sb="0" eb="2">
      <t>ジッシ</t>
    </rPh>
    <phoneticPr fontId="2"/>
  </si>
  <si>
    <t>実施していない</t>
    <rPh sb="0" eb="2">
      <t>ジッシ</t>
    </rPh>
    <phoneticPr fontId="2"/>
  </si>
  <si>
    <t>●質問１.４－７</t>
    <phoneticPr fontId="2"/>
  </si>
  <si>
    <t>④ 議会等への報告について</t>
    <rPh sb="2" eb="4">
      <t>ギカイ</t>
    </rPh>
    <rPh sb="4" eb="5">
      <t>トウ</t>
    </rPh>
    <rPh sb="7" eb="9">
      <t>ホウコク</t>
    </rPh>
    <phoneticPr fontId="2"/>
  </si>
  <si>
    <t>●質問１.４－８</t>
    <phoneticPr fontId="2"/>
  </si>
  <si>
    <t>③の説明ないし④の報告について出された意見、要望等がありましたらお願いします</t>
    <rPh sb="2" eb="4">
      <t>セツメイ</t>
    </rPh>
    <rPh sb="9" eb="11">
      <t>ホウコク</t>
    </rPh>
    <rPh sb="15" eb="16">
      <t>ダ</t>
    </rPh>
    <rPh sb="19" eb="21">
      <t>イケン</t>
    </rPh>
    <rPh sb="22" eb="24">
      <t>ヨウボウ</t>
    </rPh>
    <rPh sb="24" eb="25">
      <t>トウ</t>
    </rPh>
    <rPh sb="33" eb="34">
      <t>ネガ</t>
    </rPh>
    <phoneticPr fontId="2"/>
  </si>
  <si>
    <t>〇回答１.４－８</t>
    <phoneticPr fontId="2"/>
  </si>
  <si>
    <t>未売水の活用方策</t>
    <rPh sb="0" eb="1">
      <t>ミ</t>
    </rPh>
    <rPh sb="1" eb="2">
      <t>ウ</t>
    </rPh>
    <rPh sb="2" eb="3">
      <t>ミズ</t>
    </rPh>
    <rPh sb="4" eb="6">
      <t>カツヨウ</t>
    </rPh>
    <rPh sb="6" eb="8">
      <t>ホウサク</t>
    </rPh>
    <phoneticPr fontId="2"/>
  </si>
  <si>
    <t>●質問１.４－９</t>
    <phoneticPr fontId="2"/>
  </si>
  <si>
    <t>① 雑用水としての給水事例について</t>
    <rPh sb="2" eb="5">
      <t>ザツヨウスイ</t>
    </rPh>
    <rPh sb="9" eb="11">
      <t>キュウスイ</t>
    </rPh>
    <rPh sb="11" eb="13">
      <t>ジレイ</t>
    </rPh>
    <phoneticPr fontId="2"/>
  </si>
  <si>
    <t>給水先の業種</t>
    <rPh sb="0" eb="2">
      <t>キュウスイ</t>
    </rPh>
    <rPh sb="2" eb="3">
      <t>サキ</t>
    </rPh>
    <rPh sb="4" eb="6">
      <t>ギョウシュ</t>
    </rPh>
    <phoneticPr fontId="2"/>
  </si>
  <si>
    <t>給水量</t>
    <rPh sb="0" eb="3">
      <t>キュウスイリョウ</t>
    </rPh>
    <phoneticPr fontId="2"/>
  </si>
  <si>
    <t>② 未売水が料金改定説明での障害になった事例の有無</t>
    <rPh sb="2" eb="3">
      <t>ミ</t>
    </rPh>
    <rPh sb="3" eb="4">
      <t>ウ</t>
    </rPh>
    <rPh sb="4" eb="5">
      <t>スイ</t>
    </rPh>
    <rPh sb="6" eb="8">
      <t>リョウキン</t>
    </rPh>
    <rPh sb="8" eb="10">
      <t>カイテイ</t>
    </rPh>
    <rPh sb="10" eb="12">
      <t>セツメイ</t>
    </rPh>
    <rPh sb="14" eb="16">
      <t>ショウガイ</t>
    </rPh>
    <rPh sb="20" eb="22">
      <t>ジレイ</t>
    </rPh>
    <rPh sb="23" eb="25">
      <t>ウム</t>
    </rPh>
    <phoneticPr fontId="2"/>
  </si>
  <si>
    <t>●質問１.４－１０</t>
    <phoneticPr fontId="2"/>
  </si>
  <si>
    <t>無</t>
    <rPh sb="0" eb="1">
      <t>ナ</t>
    </rPh>
    <phoneticPr fontId="2"/>
  </si>
  <si>
    <t>●質問１.４－１１</t>
    <phoneticPr fontId="2"/>
  </si>
  <si>
    <t>②でA「有」と回答した方、その時講じた解決策についてご教示ください</t>
    <rPh sb="4" eb="5">
      <t>ア</t>
    </rPh>
    <rPh sb="7" eb="9">
      <t>カイトウ</t>
    </rPh>
    <rPh sb="11" eb="12">
      <t>カタ</t>
    </rPh>
    <rPh sb="15" eb="16">
      <t>トキ</t>
    </rPh>
    <rPh sb="16" eb="17">
      <t>コウ</t>
    </rPh>
    <rPh sb="19" eb="21">
      <t>カイケツ</t>
    </rPh>
    <rPh sb="21" eb="22">
      <t>サク</t>
    </rPh>
    <rPh sb="27" eb="29">
      <t>キョウジ</t>
    </rPh>
    <phoneticPr fontId="2"/>
  </si>
  <si>
    <t>〇回答１.４－１１</t>
    <phoneticPr fontId="2"/>
  </si>
  <si>
    <t>将来の水需要の見込み方について</t>
    <rPh sb="0" eb="2">
      <t>ショウライ</t>
    </rPh>
    <rPh sb="3" eb="4">
      <t>ミズ</t>
    </rPh>
    <rPh sb="4" eb="6">
      <t>ジュヨウ</t>
    </rPh>
    <rPh sb="7" eb="9">
      <t>ミコ</t>
    </rPh>
    <rPh sb="10" eb="11">
      <t>カタ</t>
    </rPh>
    <phoneticPr fontId="2"/>
  </si>
  <si>
    <t>A　実施済み</t>
    <rPh sb="2" eb="4">
      <t>ジッシ</t>
    </rPh>
    <rPh sb="4" eb="5">
      <t>ズ</t>
    </rPh>
    <phoneticPr fontId="2"/>
  </si>
  <si>
    <t>B　実施中</t>
    <rPh sb="2" eb="5">
      <t>ジッシチュウ</t>
    </rPh>
    <phoneticPr fontId="2"/>
  </si>
  <si>
    <t>C　実施計画中</t>
    <rPh sb="2" eb="4">
      <t>ジッシ</t>
    </rPh>
    <rPh sb="4" eb="7">
      <t>ケイカクチュウ</t>
    </rPh>
    <phoneticPr fontId="2"/>
  </si>
  <si>
    <t>D　実施予定無し</t>
    <rPh sb="2" eb="4">
      <t>ジッシ</t>
    </rPh>
    <rPh sb="4" eb="6">
      <t>ヨテイ</t>
    </rPh>
    <rPh sb="6" eb="7">
      <t>ナ</t>
    </rPh>
    <phoneticPr fontId="2"/>
  </si>
  <si>
    <t>A　調整済み</t>
    <rPh sb="2" eb="4">
      <t>チョウセイ</t>
    </rPh>
    <rPh sb="4" eb="5">
      <t>ズ</t>
    </rPh>
    <phoneticPr fontId="2"/>
  </si>
  <si>
    <t>B　調整中</t>
    <rPh sb="2" eb="4">
      <t>チョウセイ</t>
    </rPh>
    <rPh sb="4" eb="5">
      <t>チュウ</t>
    </rPh>
    <phoneticPr fontId="2"/>
  </si>
  <si>
    <t>C　調整計画中</t>
    <rPh sb="2" eb="4">
      <t>チョウセイ</t>
    </rPh>
    <rPh sb="4" eb="7">
      <t>ケイカクチュウ</t>
    </rPh>
    <phoneticPr fontId="2"/>
  </si>
  <si>
    <t>D　調整予定無し</t>
    <rPh sb="2" eb="4">
      <t>チョウセイ</t>
    </rPh>
    <rPh sb="4" eb="6">
      <t>ヨテイ</t>
    </rPh>
    <rPh sb="6" eb="7">
      <t>ナ</t>
    </rPh>
    <phoneticPr fontId="2"/>
  </si>
  <si>
    <t>① ユーザーアンケートの実施について</t>
    <rPh sb="12" eb="14">
      <t>ジッシ</t>
    </rPh>
    <phoneticPr fontId="2"/>
  </si>
  <si>
    <t>② ユーザーとの個別ヒアリングの実施について</t>
    <rPh sb="8" eb="10">
      <t>コベツ</t>
    </rPh>
    <rPh sb="16" eb="18">
      <t>ジッシ</t>
    </rPh>
    <phoneticPr fontId="2"/>
  </si>
  <si>
    <t>③ 新規需要に関する政策部局との調整について</t>
    <rPh sb="2" eb="4">
      <t>シンキ</t>
    </rPh>
    <rPh sb="4" eb="6">
      <t>ジュヨウ</t>
    </rPh>
    <rPh sb="7" eb="8">
      <t>カン</t>
    </rPh>
    <rPh sb="10" eb="14">
      <t>セイサクブキョク</t>
    </rPh>
    <rPh sb="16" eb="18">
      <t>チョウセイ</t>
    </rPh>
    <phoneticPr fontId="2"/>
  </si>
  <si>
    <t>実施結果の公表について</t>
    <rPh sb="0" eb="2">
      <t>ジッシ</t>
    </rPh>
    <rPh sb="2" eb="4">
      <t>ケッカ</t>
    </rPh>
    <rPh sb="5" eb="7">
      <t>コウヒョウ</t>
    </rPh>
    <phoneticPr fontId="2"/>
  </si>
  <si>
    <t>A　公表した</t>
    <rPh sb="2" eb="4">
      <t>コウヒョウ</t>
    </rPh>
    <phoneticPr fontId="2"/>
  </si>
  <si>
    <t>B　公表予定</t>
    <rPh sb="2" eb="4">
      <t>コウヒョウ</t>
    </rPh>
    <rPh sb="4" eb="6">
      <t>ヨテイ</t>
    </rPh>
    <phoneticPr fontId="2"/>
  </si>
  <si>
    <t>C　公表しない</t>
    <rPh sb="2" eb="4">
      <t>コウヒョウ</t>
    </rPh>
    <phoneticPr fontId="2"/>
  </si>
  <si>
    <t>○回答１.５－４</t>
    <phoneticPr fontId="2"/>
  </si>
  <si>
    <t>○回答１.５－５</t>
    <phoneticPr fontId="2"/>
  </si>
  <si>
    <t>① ユーザーあて調査結果の公表の有無</t>
    <rPh sb="8" eb="10">
      <t>チョウサ</t>
    </rPh>
    <rPh sb="10" eb="12">
      <t>ケッカ</t>
    </rPh>
    <rPh sb="13" eb="15">
      <t>コウヒョウ</t>
    </rPh>
    <rPh sb="16" eb="18">
      <t>ウム</t>
    </rPh>
    <phoneticPr fontId="2"/>
  </si>
  <si>
    <t>② 議会あて調査結果の公表の有無</t>
    <rPh sb="2" eb="4">
      <t>ギカイ</t>
    </rPh>
    <rPh sb="6" eb="8">
      <t>チョウサ</t>
    </rPh>
    <rPh sb="8" eb="10">
      <t>ケッカ</t>
    </rPh>
    <rPh sb="11" eb="13">
      <t>コウヒョウ</t>
    </rPh>
    <rPh sb="14" eb="16">
      <t>ウム</t>
    </rPh>
    <phoneticPr fontId="2"/>
  </si>
  <si>
    <t>中長期計画（経営戦略）の見直しについて</t>
    <rPh sb="0" eb="3">
      <t>チュウチョウキ</t>
    </rPh>
    <rPh sb="3" eb="5">
      <t>ケイカク</t>
    </rPh>
    <rPh sb="6" eb="8">
      <t>ケイエイ</t>
    </rPh>
    <rPh sb="8" eb="10">
      <t>センリャク</t>
    </rPh>
    <rPh sb="12" eb="14">
      <t>ミナオ</t>
    </rPh>
    <phoneticPr fontId="2"/>
  </si>
  <si>
    <t>① R7～R8で見直しを行いR9での計画反映の実現性について</t>
    <rPh sb="8" eb="10">
      <t>ミナオ</t>
    </rPh>
    <rPh sb="12" eb="13">
      <t>オコナ</t>
    </rPh>
    <rPh sb="18" eb="20">
      <t>ケイカク</t>
    </rPh>
    <rPh sb="20" eb="22">
      <t>ハンエイ</t>
    </rPh>
    <rPh sb="23" eb="26">
      <t>ジツゲンセイ</t>
    </rPh>
    <phoneticPr fontId="2"/>
  </si>
  <si>
    <t>A　十分可能である</t>
    <rPh sb="2" eb="4">
      <t>ジュウブン</t>
    </rPh>
    <rPh sb="4" eb="6">
      <t>カノウ</t>
    </rPh>
    <phoneticPr fontId="2"/>
  </si>
  <si>
    <t>○回答１.５－６</t>
    <phoneticPr fontId="2"/>
  </si>
  <si>
    <t>② 見直しを実施する際の課題点や阻害要因</t>
    <rPh sb="2" eb="4">
      <t>ミナオ</t>
    </rPh>
    <rPh sb="6" eb="8">
      <t>ジッシ</t>
    </rPh>
    <rPh sb="10" eb="11">
      <t>サイ</t>
    </rPh>
    <rPh sb="12" eb="14">
      <t>カダイ</t>
    </rPh>
    <rPh sb="14" eb="15">
      <t>テン</t>
    </rPh>
    <rPh sb="16" eb="18">
      <t>ソガイ</t>
    </rPh>
    <rPh sb="18" eb="20">
      <t>ヨウイン</t>
    </rPh>
    <phoneticPr fontId="2"/>
  </si>
  <si>
    <t>課題点などについて具体的に記載ください</t>
    <rPh sb="0" eb="2">
      <t>カダイ</t>
    </rPh>
    <rPh sb="2" eb="3">
      <t>テン</t>
    </rPh>
    <rPh sb="9" eb="12">
      <t>グタイテキ</t>
    </rPh>
    <rPh sb="13" eb="15">
      <t>キサイ</t>
    </rPh>
    <phoneticPr fontId="2"/>
  </si>
  <si>
    <t>●質問１．６－１　　（質問１.４－１と同じ）</t>
    <rPh sb="1" eb="3">
      <t>シツモン</t>
    </rPh>
    <rPh sb="19" eb="20">
      <t>オナ</t>
    </rPh>
    <phoneticPr fontId="2"/>
  </si>
  <si>
    <t>○回答１.６－１</t>
    <phoneticPr fontId="2"/>
  </si>
  <si>
    <t>入力は不要です</t>
    <rPh sb="0" eb="2">
      <t>ニュウリョク</t>
    </rPh>
    <rPh sb="3" eb="5">
      <t>フヨウ</t>
    </rPh>
    <phoneticPr fontId="2"/>
  </si>
  <si>
    <t>その事業の単年度収支は如何ですか</t>
    <rPh sb="2" eb="4">
      <t>ジギョウ</t>
    </rPh>
    <rPh sb="5" eb="10">
      <t>タンネンドシュウシ</t>
    </rPh>
    <rPh sb="11" eb="13">
      <t>イカガ</t>
    </rPh>
    <phoneticPr fontId="2"/>
  </si>
  <si>
    <t>黒字</t>
    <rPh sb="0" eb="2">
      <t>クロジ</t>
    </rPh>
    <phoneticPr fontId="2"/>
  </si>
  <si>
    <t>赤字だが、内部留保金で対応した</t>
    <rPh sb="0" eb="2">
      <t>アカジ</t>
    </rPh>
    <rPh sb="5" eb="7">
      <t>ナイブ</t>
    </rPh>
    <rPh sb="7" eb="9">
      <t>リュウホ</t>
    </rPh>
    <rPh sb="9" eb="10">
      <t>キン</t>
    </rPh>
    <rPh sb="11" eb="13">
      <t>タイオウ</t>
    </rPh>
    <phoneticPr fontId="2"/>
  </si>
  <si>
    <t>赤字だが、他会計からの補助(出資)で対応した</t>
    <rPh sb="0" eb="2">
      <t>アカジ</t>
    </rPh>
    <rPh sb="5" eb="8">
      <t>タカイケイ</t>
    </rPh>
    <rPh sb="11" eb="13">
      <t>ホジョ</t>
    </rPh>
    <rPh sb="14" eb="16">
      <t>シュッシ</t>
    </rPh>
    <rPh sb="18" eb="20">
      <t>タイオウ</t>
    </rPh>
    <phoneticPr fontId="2"/>
  </si>
  <si>
    <t>事業名称</t>
    <rPh sb="0" eb="4">
      <t>ジギョウメイショウ</t>
    </rPh>
    <phoneticPr fontId="2"/>
  </si>
  <si>
    <t>事業の稼働年数について</t>
    <rPh sb="0" eb="2">
      <t>ジギョウ</t>
    </rPh>
    <rPh sb="3" eb="7">
      <t>カドウネンスウ</t>
    </rPh>
    <phoneticPr fontId="2"/>
  </si>
  <si>
    <t>稼働年数</t>
    <rPh sb="0" eb="4">
      <t>カドウネンスウ</t>
    </rPh>
    <phoneticPr fontId="2"/>
  </si>
  <si>
    <t>稼働年数は数値(月は切上)を記載ください</t>
    <rPh sb="0" eb="4">
      <t>カドウネンスウ</t>
    </rPh>
    <rPh sb="5" eb="7">
      <t>スウチ</t>
    </rPh>
    <rPh sb="8" eb="9">
      <t>ツキ</t>
    </rPh>
    <rPh sb="10" eb="11">
      <t>キ</t>
    </rPh>
    <rPh sb="11" eb="12">
      <t>ア</t>
    </rPh>
    <rPh sb="14" eb="16">
      <t>キサイ</t>
    </rPh>
    <phoneticPr fontId="2"/>
  </si>
  <si>
    <t>〇回答１.６－４</t>
    <phoneticPr fontId="2"/>
  </si>
  <si>
    <t>自流（表流水）</t>
    <rPh sb="0" eb="2">
      <t>ジリュウ</t>
    </rPh>
    <rPh sb="3" eb="6">
      <t>ヒョウリュウスイ</t>
    </rPh>
    <phoneticPr fontId="2"/>
  </si>
  <si>
    <t>地下水</t>
    <rPh sb="0" eb="3">
      <t>チカスイ</t>
    </rPh>
    <phoneticPr fontId="2"/>
  </si>
  <si>
    <t>開発水（表流水）</t>
    <rPh sb="0" eb="3">
      <t>カイハツスイ</t>
    </rPh>
    <rPh sb="4" eb="7">
      <t>ヒョウリュウスイ</t>
    </rPh>
    <phoneticPr fontId="2"/>
  </si>
  <si>
    <t>新規需要の見込み（確度）について</t>
    <rPh sb="0" eb="4">
      <t>シンキジュヨウ</t>
    </rPh>
    <rPh sb="5" eb="7">
      <t>ミコ</t>
    </rPh>
    <rPh sb="9" eb="11">
      <t>カクド</t>
    </rPh>
    <phoneticPr fontId="2"/>
  </si>
  <si>
    <t>確かな需要（既存企業の拡張、新規立地）が見込まれる</t>
    <rPh sb="0" eb="1">
      <t>タシ</t>
    </rPh>
    <rPh sb="3" eb="5">
      <t>ジュヨウ</t>
    </rPh>
    <rPh sb="6" eb="10">
      <t>キゾンキギョウ</t>
    </rPh>
    <rPh sb="11" eb="13">
      <t>カクチョウ</t>
    </rPh>
    <rPh sb="14" eb="16">
      <t>シンキ</t>
    </rPh>
    <rPh sb="16" eb="18">
      <t>リッチ</t>
    </rPh>
    <rPh sb="20" eb="22">
      <t>ミコ</t>
    </rPh>
    <phoneticPr fontId="2"/>
  </si>
  <si>
    <t>幾つかの候補があるが、需要増に結び付くかは未知数</t>
    <rPh sb="0" eb="1">
      <t>イク</t>
    </rPh>
    <rPh sb="4" eb="6">
      <t>コウホ</t>
    </rPh>
    <rPh sb="11" eb="13">
      <t>ジュヨウ</t>
    </rPh>
    <rPh sb="13" eb="14">
      <t>ゾウ</t>
    </rPh>
    <rPh sb="15" eb="16">
      <t>ムス</t>
    </rPh>
    <rPh sb="17" eb="18">
      <t>ツ</t>
    </rPh>
    <rPh sb="21" eb="24">
      <t>ミチスウ</t>
    </rPh>
    <phoneticPr fontId="2"/>
  </si>
  <si>
    <t>幾つかの候補があり、需要増の可能性が高い</t>
    <rPh sb="0" eb="1">
      <t>イク</t>
    </rPh>
    <rPh sb="4" eb="6">
      <t>コウホ</t>
    </rPh>
    <rPh sb="10" eb="12">
      <t>ジュヨウ</t>
    </rPh>
    <rPh sb="12" eb="13">
      <t>ゾウ</t>
    </rPh>
    <rPh sb="14" eb="17">
      <t>カノウセイ</t>
    </rPh>
    <rPh sb="18" eb="19">
      <t>タカ</t>
    </rPh>
    <phoneticPr fontId="2"/>
  </si>
  <si>
    <t>現時点での引き合いは無い</t>
    <rPh sb="0" eb="3">
      <t>ゲンジテン</t>
    </rPh>
    <rPh sb="5" eb="6">
      <t>ヒ</t>
    </rPh>
    <rPh sb="7" eb="8">
      <t>ア</t>
    </rPh>
    <rPh sb="10" eb="11">
      <t>ナ</t>
    </rPh>
    <phoneticPr fontId="2"/>
  </si>
  <si>
    <t>その他(雑用水としての需要を開拓中などの事例を記載ください)</t>
    <rPh sb="2" eb="3">
      <t>タ</t>
    </rPh>
    <rPh sb="4" eb="7">
      <t>ザツヨウスイ</t>
    </rPh>
    <rPh sb="11" eb="13">
      <t>ジュヨウ</t>
    </rPh>
    <rPh sb="14" eb="17">
      <t>カイタクチュウ</t>
    </rPh>
    <rPh sb="20" eb="22">
      <t>ジレイ</t>
    </rPh>
    <rPh sb="23" eb="25">
      <t>キサイ</t>
    </rPh>
    <phoneticPr fontId="2"/>
  </si>
  <si>
    <t>〇回答１.６－５</t>
    <phoneticPr fontId="2"/>
  </si>
  <si>
    <t>●質問１.６－６</t>
    <phoneticPr fontId="2"/>
  </si>
  <si>
    <t>他事業との経営の一体化の可能性について</t>
    <rPh sb="0" eb="3">
      <t>タジギョウ</t>
    </rPh>
    <rPh sb="5" eb="7">
      <t>ケイエイ</t>
    </rPh>
    <rPh sb="8" eb="11">
      <t>イッタイカ</t>
    </rPh>
    <rPh sb="12" eb="15">
      <t>カノウセイ</t>
    </rPh>
    <phoneticPr fontId="2"/>
  </si>
  <si>
    <t>○回答１.６－６</t>
    <phoneticPr fontId="2"/>
  </si>
  <si>
    <t>需要見込</t>
    <rPh sb="0" eb="4">
      <t>ジュヨウミコ</t>
    </rPh>
    <phoneticPr fontId="2"/>
  </si>
  <si>
    <t>（経営環境を改善するために、他の工水事業や上水道との経営を一体化する可能性について回答ください。）</t>
    <rPh sb="1" eb="5">
      <t>ケイエイカンキョウ</t>
    </rPh>
    <rPh sb="6" eb="8">
      <t>カイゼン</t>
    </rPh>
    <rPh sb="14" eb="15">
      <t>タ</t>
    </rPh>
    <rPh sb="16" eb="20">
      <t>コウスイジギョウ</t>
    </rPh>
    <rPh sb="21" eb="24">
      <t>ジョウスイドウ</t>
    </rPh>
    <rPh sb="26" eb="28">
      <t>ケイエイ</t>
    </rPh>
    <rPh sb="29" eb="32">
      <t>イッタイカ</t>
    </rPh>
    <rPh sb="34" eb="37">
      <t>カノウセイ</t>
    </rPh>
    <phoneticPr fontId="2"/>
  </si>
  <si>
    <t>●質問１.６－７</t>
    <phoneticPr fontId="2"/>
  </si>
  <si>
    <t>ダウンサイジングを検討する際の諸課題について</t>
    <rPh sb="9" eb="11">
      <t>ケントウ</t>
    </rPh>
    <rPh sb="13" eb="14">
      <t>サイ</t>
    </rPh>
    <rPh sb="15" eb="18">
      <t>ショカダイ</t>
    </rPh>
    <phoneticPr fontId="2"/>
  </si>
  <si>
    <t>（問題となっている課題点について、具体的に回答ください。）</t>
    <rPh sb="1" eb="3">
      <t>モンダイ</t>
    </rPh>
    <rPh sb="9" eb="12">
      <t>カダイテン</t>
    </rPh>
    <phoneticPr fontId="2"/>
  </si>
  <si>
    <t>○回答１.６－７</t>
    <phoneticPr fontId="2"/>
  </si>
  <si>
    <t>管理委託の状況について（設備点検・工事監理業務委託を除く、1年以上の委託工期の工水施設運転管理業務委託）</t>
    <rPh sb="0" eb="4">
      <t>カンリイタク</t>
    </rPh>
    <rPh sb="5" eb="7">
      <t>ジョウキョウ</t>
    </rPh>
    <rPh sb="12" eb="14">
      <t>セツビ</t>
    </rPh>
    <rPh sb="14" eb="16">
      <t>テンケン</t>
    </rPh>
    <rPh sb="17" eb="19">
      <t>コウジ</t>
    </rPh>
    <rPh sb="19" eb="21">
      <t>カンリ</t>
    </rPh>
    <rPh sb="21" eb="23">
      <t>ギョウム</t>
    </rPh>
    <rPh sb="23" eb="25">
      <t>イタク</t>
    </rPh>
    <rPh sb="26" eb="27">
      <t>ノゾ</t>
    </rPh>
    <rPh sb="30" eb="33">
      <t>ネンイジョウ</t>
    </rPh>
    <rPh sb="34" eb="36">
      <t>イタク</t>
    </rPh>
    <rPh sb="36" eb="38">
      <t>コウキ</t>
    </rPh>
    <rPh sb="39" eb="43">
      <t>コウスイシセツ</t>
    </rPh>
    <rPh sb="43" eb="51">
      <t>ウンテンカンリギョウムイタク</t>
    </rPh>
    <phoneticPr fontId="2"/>
  </si>
  <si>
    <t>○回答２.１－１（委託している個所数を記入ください）</t>
    <rPh sb="9" eb="11">
      <t>イタク</t>
    </rPh>
    <rPh sb="15" eb="18">
      <t>カショスウ</t>
    </rPh>
    <rPh sb="19" eb="21">
      <t>キニュウ</t>
    </rPh>
    <phoneticPr fontId="2"/>
  </si>
  <si>
    <t>業務委託</t>
    <rPh sb="0" eb="4">
      <t>ギョウムイタク</t>
    </rPh>
    <phoneticPr fontId="2"/>
  </si>
  <si>
    <t>ＰＦＩ</t>
    <phoneticPr fontId="2"/>
  </si>
  <si>
    <t>技術継承の方策について</t>
    <rPh sb="0" eb="4">
      <t>ギジュツケイショウ</t>
    </rPh>
    <rPh sb="5" eb="7">
      <t>ホウサク</t>
    </rPh>
    <phoneticPr fontId="2"/>
  </si>
  <si>
    <t>直営を残す（浄水場、ポンプ場など）</t>
    <rPh sb="0" eb="2">
      <t>チョクエイ</t>
    </rPh>
    <rPh sb="3" eb="4">
      <t>ノコ</t>
    </rPh>
    <rPh sb="6" eb="9">
      <t>ジョウスイジョウ</t>
    </rPh>
    <rPh sb="13" eb="14">
      <t>ジョウ</t>
    </rPh>
    <phoneticPr fontId="2"/>
  </si>
  <si>
    <t>受託者に職員を派遣(一定年数)する</t>
    <rPh sb="0" eb="3">
      <t>ジュタクシャ</t>
    </rPh>
    <rPh sb="4" eb="6">
      <t>ショクイン</t>
    </rPh>
    <rPh sb="7" eb="9">
      <t>ハケン</t>
    </rPh>
    <rPh sb="10" eb="14">
      <t>イッテイネンスウ</t>
    </rPh>
    <phoneticPr fontId="2"/>
  </si>
  <si>
    <t>その他(具体的に記載ください)</t>
    <rPh sb="2" eb="3">
      <t>タ</t>
    </rPh>
    <rPh sb="4" eb="7">
      <t>グタイテキ</t>
    </rPh>
    <rPh sb="8" eb="10">
      <t>キサイ</t>
    </rPh>
    <phoneticPr fontId="2"/>
  </si>
  <si>
    <t>経営の一体化の可能性について</t>
    <rPh sb="0" eb="2">
      <t>ケイエイ</t>
    </rPh>
    <rPh sb="3" eb="5">
      <t>イッタイ</t>
    </rPh>
    <rPh sb="5" eb="6">
      <t>カ</t>
    </rPh>
    <rPh sb="7" eb="10">
      <t>カノウセイ</t>
    </rPh>
    <phoneticPr fontId="2"/>
  </si>
  <si>
    <t>小規模な事業の場合、事業に関わる職員が不在となるようなことも想定される。他の事業と一体経営することによる技術継承と経営基盤の強化の可能性についてご教示ください。</t>
    <rPh sb="0" eb="3">
      <t>ショウキボ</t>
    </rPh>
    <rPh sb="4" eb="6">
      <t>ジギョウ</t>
    </rPh>
    <rPh sb="7" eb="9">
      <t>バアイ</t>
    </rPh>
    <rPh sb="10" eb="12">
      <t>ジギョウ</t>
    </rPh>
    <rPh sb="13" eb="14">
      <t>カカ</t>
    </rPh>
    <rPh sb="16" eb="18">
      <t>ショクイン</t>
    </rPh>
    <rPh sb="19" eb="21">
      <t>フザイ</t>
    </rPh>
    <rPh sb="30" eb="32">
      <t>ソウテイ</t>
    </rPh>
    <rPh sb="36" eb="37">
      <t>ホカ</t>
    </rPh>
    <rPh sb="38" eb="40">
      <t>ジギョウ</t>
    </rPh>
    <rPh sb="41" eb="45">
      <t>イッタイケイエイ</t>
    </rPh>
    <rPh sb="52" eb="56">
      <t>ギジュツケイショウ</t>
    </rPh>
    <rPh sb="57" eb="61">
      <t>ケイエイキバン</t>
    </rPh>
    <rPh sb="62" eb="64">
      <t>キョウカ</t>
    </rPh>
    <rPh sb="65" eb="68">
      <t>カノウセイ</t>
    </rPh>
    <rPh sb="73" eb="75">
      <t>キョウジ</t>
    </rPh>
    <phoneticPr fontId="2"/>
  </si>
  <si>
    <t>○回答２.２－３</t>
    <phoneticPr fontId="2"/>
  </si>
  <si>
    <t>最近5か年の新規需要量について</t>
    <rPh sb="0" eb="2">
      <t>サイキン</t>
    </rPh>
    <rPh sb="4" eb="5">
      <t>ネン</t>
    </rPh>
    <rPh sb="6" eb="11">
      <t>シンキジュヨウリョウ</t>
    </rPh>
    <phoneticPr fontId="2"/>
  </si>
  <si>
    <t>今後の新規需要予測量について</t>
    <rPh sb="0" eb="2">
      <t>コンゴ</t>
    </rPh>
    <rPh sb="3" eb="5">
      <t>シンキ</t>
    </rPh>
    <rPh sb="5" eb="7">
      <t>ジュヨウ</t>
    </rPh>
    <rPh sb="7" eb="9">
      <t>ヨソク</t>
    </rPh>
    <rPh sb="9" eb="10">
      <t>リョウ</t>
    </rPh>
    <phoneticPr fontId="2"/>
  </si>
  <si>
    <t>需要見込</t>
    <rPh sb="0" eb="2">
      <t>ジュヨウ</t>
    </rPh>
    <rPh sb="2" eb="4">
      <t>ミコミ</t>
    </rPh>
    <phoneticPr fontId="2"/>
  </si>
  <si>
    <t>給水エリア外への新規需要への対応についての考え方</t>
    <rPh sb="0" eb="2">
      <t>キュウスイ</t>
    </rPh>
    <rPh sb="5" eb="6">
      <t>ガイ</t>
    </rPh>
    <rPh sb="8" eb="12">
      <t>シンキジュヨウ</t>
    </rPh>
    <rPh sb="14" eb="16">
      <t>タイオウ</t>
    </rPh>
    <rPh sb="21" eb="22">
      <t>カンガ</t>
    </rPh>
    <rPh sb="23" eb="24">
      <t>カタ</t>
    </rPh>
    <phoneticPr fontId="2"/>
  </si>
  <si>
    <t>A　管路延長5km程度であれば、給水エリアを拡大して対応する</t>
    <rPh sb="2" eb="6">
      <t>カンロエンチョウ</t>
    </rPh>
    <rPh sb="9" eb="11">
      <t>テイド</t>
    </rPh>
    <rPh sb="16" eb="18">
      <t>キュウスイ</t>
    </rPh>
    <rPh sb="22" eb="24">
      <t>カクダイ</t>
    </rPh>
    <rPh sb="26" eb="28">
      <t>タイオウ</t>
    </rPh>
    <phoneticPr fontId="2"/>
  </si>
  <si>
    <t>B　管路延長10km程度であれば、給水エリアを拡大して対応する</t>
    <rPh sb="2" eb="6">
      <t>カンロエンチョウ</t>
    </rPh>
    <rPh sb="10" eb="12">
      <t>テイド</t>
    </rPh>
    <rPh sb="17" eb="19">
      <t>キュウスイ</t>
    </rPh>
    <rPh sb="23" eb="25">
      <t>カクダイ</t>
    </rPh>
    <rPh sb="27" eb="29">
      <t>タイオウ</t>
    </rPh>
    <phoneticPr fontId="2"/>
  </si>
  <si>
    <t>C　未売水が無いので、給水エリアの拡大は考えていない</t>
    <rPh sb="2" eb="3">
      <t>ミ</t>
    </rPh>
    <rPh sb="3" eb="4">
      <t>バイ</t>
    </rPh>
    <rPh sb="4" eb="5">
      <t>ミズ</t>
    </rPh>
    <rPh sb="6" eb="7">
      <t>ナ</t>
    </rPh>
    <rPh sb="11" eb="13">
      <t>キュウスイ</t>
    </rPh>
    <rPh sb="17" eb="19">
      <t>カクダイ</t>
    </rPh>
    <rPh sb="20" eb="21">
      <t>カンガ</t>
    </rPh>
    <phoneticPr fontId="2"/>
  </si>
  <si>
    <t>D　新規立地企業に提示する整備負担金受け入れの可否によって対応する</t>
    <rPh sb="2" eb="8">
      <t>シンキリッチキギョウ</t>
    </rPh>
    <rPh sb="9" eb="11">
      <t>テイジ</t>
    </rPh>
    <rPh sb="13" eb="18">
      <t>セイビフタンキン</t>
    </rPh>
    <rPh sb="18" eb="19">
      <t>ウ</t>
    </rPh>
    <rPh sb="20" eb="21">
      <t>イ</t>
    </rPh>
    <rPh sb="23" eb="25">
      <t>カヒ</t>
    </rPh>
    <rPh sb="29" eb="31">
      <t>タイオウ</t>
    </rPh>
    <phoneticPr fontId="2"/>
  </si>
  <si>
    <t>E　整備に要する費用について、既存ユーザーと調整を図って対応する</t>
    <rPh sb="2" eb="4">
      <t>セイビ</t>
    </rPh>
    <rPh sb="5" eb="6">
      <t>ヨウ</t>
    </rPh>
    <rPh sb="8" eb="10">
      <t>ヒヨウ</t>
    </rPh>
    <rPh sb="15" eb="17">
      <t>キゾン</t>
    </rPh>
    <rPh sb="22" eb="24">
      <t>チョウセイ</t>
    </rPh>
    <rPh sb="25" eb="26">
      <t>ハカ</t>
    </rPh>
    <rPh sb="28" eb="30">
      <t>タイオウ</t>
    </rPh>
    <phoneticPr fontId="2"/>
  </si>
  <si>
    <t>F　その他（具体的に記載ください）</t>
    <rPh sb="4" eb="5">
      <t>タ</t>
    </rPh>
    <rPh sb="6" eb="9">
      <t>グタイテキ</t>
    </rPh>
    <rPh sb="10" eb="12">
      <t>キサイ</t>
    </rPh>
    <phoneticPr fontId="2"/>
  </si>
  <si>
    <t>ユーザーのストレーナ閉塞に関する相談について</t>
    <rPh sb="10" eb="12">
      <t>ヘイソク</t>
    </rPh>
    <rPh sb="13" eb="14">
      <t>カン</t>
    </rPh>
    <rPh sb="16" eb="18">
      <t>ソウダン</t>
    </rPh>
    <phoneticPr fontId="2"/>
  </si>
  <si>
    <t>差し支えなければ、ＡＩ制作会社についてご教示ください</t>
    <rPh sb="0" eb="1">
      <t>サ</t>
    </rPh>
    <rPh sb="2" eb="3">
      <t>ツカ</t>
    </rPh>
    <rPh sb="11" eb="13">
      <t>セイサク</t>
    </rPh>
    <rPh sb="13" eb="15">
      <t>カイシャ</t>
    </rPh>
    <rPh sb="20" eb="22">
      <t>キョウジ</t>
    </rPh>
    <phoneticPr fontId="2"/>
  </si>
  <si>
    <t>●質問２.１－２</t>
    <phoneticPr fontId="2"/>
  </si>
  <si>
    <t>○回答２.１－２</t>
    <phoneticPr fontId="2"/>
  </si>
  <si>
    <t>●質問２.１－３</t>
    <phoneticPr fontId="2"/>
  </si>
  <si>
    <t>○回答２.１－３</t>
    <phoneticPr fontId="2"/>
  </si>
  <si>
    <t>○回答１.５－７</t>
    <phoneticPr fontId="2"/>
  </si>
  <si>
    <t>○回答１.２－１３</t>
    <phoneticPr fontId="2"/>
  </si>
  <si>
    <t>（質問１．２－１で「D」以外と回答した方）</t>
    <rPh sb="12" eb="14">
      <t>イガイ</t>
    </rPh>
    <phoneticPr fontId="2"/>
  </si>
  <si>
    <t>（質問１．２－１で「D　策定予定なし」と回答した方）</t>
    <rPh sb="12" eb="16">
      <t>サクテイヨテイ</t>
    </rPh>
    <phoneticPr fontId="2"/>
  </si>
  <si>
    <t>○回答１.３－７</t>
    <phoneticPr fontId="2"/>
  </si>
  <si>
    <t>○回答１.３－９</t>
    <phoneticPr fontId="2"/>
  </si>
  <si>
    <t>（質問１．２－８で「D　策定予定なし」と回答した方）</t>
    <rPh sb="12" eb="16">
      <t>サクテイヨテイ</t>
    </rPh>
    <phoneticPr fontId="2"/>
  </si>
  <si>
    <t>（質問１．２－８で「D」以外と回答した方）</t>
    <rPh sb="12" eb="14">
      <t>イガイ</t>
    </rPh>
    <phoneticPr fontId="2"/>
  </si>
  <si>
    <t>ドローンを使った点検実績について</t>
    <rPh sb="5" eb="6">
      <t>ツカ</t>
    </rPh>
    <rPh sb="8" eb="10">
      <t>テンケン</t>
    </rPh>
    <rPh sb="10" eb="12">
      <t>ジッセキ</t>
    </rPh>
    <phoneticPr fontId="2"/>
  </si>
  <si>
    <t>点検時にドローンを使ったことによるメリットについて</t>
    <rPh sb="0" eb="2">
      <t>テンケン</t>
    </rPh>
    <rPh sb="2" eb="3">
      <t>ジ</t>
    </rPh>
    <rPh sb="9" eb="10">
      <t>ツカ</t>
    </rPh>
    <phoneticPr fontId="2"/>
  </si>
  <si>
    <t>点検作業の効率化につながった具体的な点について記載ください</t>
    <rPh sb="0" eb="4">
      <t>テンケンサギョウ</t>
    </rPh>
    <rPh sb="5" eb="8">
      <t>コウリツカ</t>
    </rPh>
    <rPh sb="14" eb="17">
      <t>グタイテキ</t>
    </rPh>
    <rPh sb="18" eb="19">
      <t>テン</t>
    </rPh>
    <rPh sb="23" eb="25">
      <t>キサイ</t>
    </rPh>
    <phoneticPr fontId="2"/>
  </si>
  <si>
    <t>（質問１．３－７で「A あり」と回答した方）</t>
    <phoneticPr fontId="2"/>
  </si>
  <si>
    <t>●質問１.３－１０</t>
    <phoneticPr fontId="2"/>
  </si>
  <si>
    <t>（質問１．３－９「A あり」と回答した方）</t>
    <phoneticPr fontId="2"/>
  </si>
  <si>
    <t>○回答１.３－１０</t>
    <phoneticPr fontId="2"/>
  </si>
  <si>
    <t>●質問１.３－１１</t>
    <phoneticPr fontId="2"/>
  </si>
  <si>
    <t>（質問１．３－７または９で「A あり」と回答した方）</t>
    <phoneticPr fontId="2"/>
  </si>
  <si>
    <t>○回答１.３－１１</t>
    <phoneticPr fontId="2"/>
  </si>
  <si>
    <t>減量要望</t>
    <rPh sb="0" eb="4">
      <t>ゲンリョウヨウボウ</t>
    </rPh>
    <phoneticPr fontId="2"/>
  </si>
  <si>
    <r>
      <t>代表的な事業の施設能力（ｍ</t>
    </r>
    <r>
      <rPr>
        <b/>
        <vertAlign val="superscript"/>
        <sz val="12"/>
        <rFont val="游ゴシック"/>
        <family val="3"/>
        <charset val="128"/>
      </rPr>
      <t>3</t>
    </r>
    <r>
      <rPr>
        <b/>
        <sz val="12"/>
        <rFont val="游ゴシック"/>
        <family val="3"/>
        <charset val="128"/>
      </rPr>
      <t>/日）、契約水量（ｍ</t>
    </r>
    <r>
      <rPr>
        <b/>
        <vertAlign val="superscript"/>
        <sz val="12"/>
        <rFont val="游ゴシック"/>
        <family val="3"/>
        <charset val="128"/>
      </rPr>
      <t>3</t>
    </r>
    <r>
      <rPr>
        <b/>
        <sz val="12"/>
        <rFont val="游ゴシック"/>
        <family val="3"/>
        <charset val="128"/>
      </rPr>
      <t>/日）、減量要望の有無についてご教示願います。（Ｒ６）</t>
    </r>
    <rPh sb="0" eb="3">
      <t>ダイヒョウテキ</t>
    </rPh>
    <rPh sb="4" eb="6">
      <t>ジギョウ</t>
    </rPh>
    <rPh sb="7" eb="9">
      <t>シセツ</t>
    </rPh>
    <rPh sb="9" eb="11">
      <t>ノウリョク</t>
    </rPh>
    <rPh sb="15" eb="16">
      <t>ニチ</t>
    </rPh>
    <rPh sb="18" eb="22">
      <t>ケイヤクスイリョウ</t>
    </rPh>
    <rPh sb="29" eb="31">
      <t>ゲンリョウ</t>
    </rPh>
    <rPh sb="31" eb="33">
      <t>ヨウボウ</t>
    </rPh>
    <rPh sb="34" eb="36">
      <t>ウム</t>
    </rPh>
    <rPh sb="41" eb="44">
      <t>キョウジネガ</t>
    </rPh>
    <phoneticPr fontId="2"/>
  </si>
  <si>
    <t>●質問１.４－１２</t>
    <phoneticPr fontId="2"/>
  </si>
  <si>
    <t>③ 未利用水利権の他用途活用事例の有無（有期レンタル）</t>
    <rPh sb="2" eb="8">
      <t>ミリヨウスイリケン</t>
    </rPh>
    <rPh sb="9" eb="12">
      <t>タヨウト</t>
    </rPh>
    <rPh sb="12" eb="16">
      <t>カツヨウジレイ</t>
    </rPh>
    <rPh sb="17" eb="19">
      <t>ウム</t>
    </rPh>
    <rPh sb="20" eb="22">
      <t>ユウキ</t>
    </rPh>
    <phoneticPr fontId="2"/>
  </si>
  <si>
    <t>発電用水にレンタル事例有</t>
    <rPh sb="0" eb="4">
      <t>ハツデンヨウスイ</t>
    </rPh>
    <rPh sb="9" eb="12">
      <t>ジレイアリ</t>
    </rPh>
    <phoneticPr fontId="2"/>
  </si>
  <si>
    <t>他の利水にレンタル事例有</t>
    <rPh sb="0" eb="1">
      <t>タ</t>
    </rPh>
    <rPh sb="2" eb="4">
      <t>リスイ</t>
    </rPh>
    <rPh sb="9" eb="12">
      <t>ジレイアリ</t>
    </rPh>
    <phoneticPr fontId="2"/>
  </si>
  <si>
    <t>〇管路以外の施設更新計画について</t>
    <rPh sb="1" eb="3">
      <t>カンロ</t>
    </rPh>
    <rPh sb="3" eb="5">
      <t>イガイ</t>
    </rPh>
    <rPh sb="6" eb="8">
      <t>シセツ</t>
    </rPh>
    <rPh sb="8" eb="10">
      <t>コウシン</t>
    </rPh>
    <rPh sb="10" eb="12">
      <t>ケイカク</t>
    </rPh>
    <phoneticPr fontId="2"/>
  </si>
  <si>
    <t>管路系以外の施設更新計画の策定について</t>
    <rPh sb="0" eb="2">
      <t>カンロ</t>
    </rPh>
    <rPh sb="2" eb="3">
      <t>ケイ</t>
    </rPh>
    <rPh sb="3" eb="5">
      <t>イガイ</t>
    </rPh>
    <rPh sb="6" eb="8">
      <t>シセツ</t>
    </rPh>
    <rPh sb="8" eb="12">
      <t>コウシンケイカク</t>
    </rPh>
    <rPh sb="13" eb="15">
      <t>サクテイ</t>
    </rPh>
    <phoneticPr fontId="2"/>
  </si>
  <si>
    <t>B　ユーザー及び行政部局との調整が間に合わない</t>
    <rPh sb="6" eb="7">
      <t>オヨ</t>
    </rPh>
    <rPh sb="8" eb="11">
      <t>ギョウセイブ</t>
    </rPh>
    <rPh sb="11" eb="12">
      <t>キョク</t>
    </rPh>
    <rPh sb="14" eb="16">
      <t>チョウセイ</t>
    </rPh>
    <rPh sb="17" eb="18">
      <t>マ</t>
    </rPh>
    <rPh sb="19" eb="20">
      <t>ア</t>
    </rPh>
    <phoneticPr fontId="2"/>
  </si>
  <si>
    <t>C　ユーザーとの調整が間に合わない</t>
    <rPh sb="8" eb="10">
      <t>チョウセイ</t>
    </rPh>
    <rPh sb="11" eb="12">
      <t>マ</t>
    </rPh>
    <rPh sb="13" eb="14">
      <t>ア</t>
    </rPh>
    <phoneticPr fontId="2"/>
  </si>
  <si>
    <t>D　行政部局との調整が間に合わない</t>
    <rPh sb="2" eb="5">
      <t>ギョウセイブ</t>
    </rPh>
    <rPh sb="5" eb="6">
      <t>キョク</t>
    </rPh>
    <rPh sb="8" eb="10">
      <t>チョウセイ</t>
    </rPh>
    <rPh sb="11" eb="12">
      <t>マ</t>
    </rPh>
    <rPh sb="13" eb="14">
      <t>ア</t>
    </rPh>
    <phoneticPr fontId="2"/>
  </si>
  <si>
    <t>ダウンサイジングの実施例について</t>
    <rPh sb="9" eb="12">
      <t>ジッシレイ</t>
    </rPh>
    <phoneticPr fontId="2"/>
  </si>
  <si>
    <t>（施設規模をダウンサイズした事例について、具体的に回答ください。）</t>
    <rPh sb="1" eb="5">
      <t>シセツキボ</t>
    </rPh>
    <rPh sb="14" eb="16">
      <t>ジレイ</t>
    </rPh>
    <phoneticPr fontId="2"/>
  </si>
  <si>
    <t>●質問１.６－８</t>
    <phoneticPr fontId="2"/>
  </si>
  <si>
    <t>○回答１.６－８</t>
    <phoneticPr fontId="2"/>
  </si>
  <si>
    <t>受託者側は初動対応のみ</t>
    <rPh sb="0" eb="4">
      <t>ジュタクシャガワ</t>
    </rPh>
    <rPh sb="5" eb="9">
      <t>ショドウタイオウ</t>
    </rPh>
    <phoneticPr fontId="2"/>
  </si>
  <si>
    <t>受託者と一体となって対応する指揮命令系統を構築している</t>
    <rPh sb="0" eb="3">
      <t>ジュタクシャ</t>
    </rPh>
    <rPh sb="4" eb="6">
      <t>イッタイ</t>
    </rPh>
    <rPh sb="10" eb="12">
      <t>タイオウ</t>
    </rPh>
    <rPh sb="14" eb="20">
      <t>シキメイレイケイトウ</t>
    </rPh>
    <rPh sb="21" eb="23">
      <t>コウチク</t>
    </rPh>
    <phoneticPr fontId="2"/>
  </si>
  <si>
    <t>危機管理マニュアル等で職員の対応範囲を明記している</t>
    <rPh sb="0" eb="4">
      <t>キキカンリ</t>
    </rPh>
    <rPh sb="9" eb="10">
      <t>トウ</t>
    </rPh>
    <rPh sb="11" eb="13">
      <t>ショクイン</t>
    </rPh>
    <rPh sb="14" eb="18">
      <t>タイオウハンイ</t>
    </rPh>
    <rPh sb="19" eb="21">
      <t>メイキ</t>
    </rPh>
    <phoneticPr fontId="2"/>
  </si>
  <si>
    <t>ＯＢ職員の緊急招集ルールがある</t>
    <rPh sb="2" eb="4">
      <t>ショクイン</t>
    </rPh>
    <rPh sb="5" eb="9">
      <t>キンキュウショウシュウ</t>
    </rPh>
    <phoneticPr fontId="2"/>
  </si>
  <si>
    <t>危機管理対応について（震度６弱以上の地震、激甚級の大規模水害などへの対応ルール）</t>
    <rPh sb="0" eb="6">
      <t>キキカンリタイオウ</t>
    </rPh>
    <rPh sb="11" eb="13">
      <t>シンド</t>
    </rPh>
    <rPh sb="14" eb="15">
      <t>ジャク</t>
    </rPh>
    <rPh sb="15" eb="17">
      <t>イジョウ</t>
    </rPh>
    <rPh sb="18" eb="20">
      <t>ジシン</t>
    </rPh>
    <rPh sb="21" eb="24">
      <t>ゲキジンキュウ</t>
    </rPh>
    <rPh sb="25" eb="30">
      <t>ダイキボスイガイ</t>
    </rPh>
    <rPh sb="34" eb="36">
      <t>タイオウ</t>
    </rPh>
    <phoneticPr fontId="2"/>
  </si>
  <si>
    <t>他部局からの応援を仰ぐ</t>
    <rPh sb="0" eb="3">
      <t>タブキョク</t>
    </rPh>
    <rPh sb="6" eb="8">
      <t>オウエン</t>
    </rPh>
    <rPh sb="9" eb="10">
      <t>アオ</t>
    </rPh>
    <phoneticPr fontId="2"/>
  </si>
  <si>
    <t>●質問２.１－４</t>
    <phoneticPr fontId="2"/>
  </si>
  <si>
    <t>○回答２.１－４</t>
    <phoneticPr fontId="2"/>
  </si>
  <si>
    <t>施設能力</t>
    <rPh sb="0" eb="4">
      <t>シセツノウリョク</t>
    </rPh>
    <phoneticPr fontId="2"/>
  </si>
  <si>
    <t>ストレーナ閉塞相談</t>
    <rPh sb="5" eb="7">
      <t>ヘイソク</t>
    </rPh>
    <rPh sb="7" eb="9">
      <t>ソウダン</t>
    </rPh>
    <phoneticPr fontId="2"/>
  </si>
  <si>
    <t>相談内容</t>
    <rPh sb="0" eb="4">
      <t>ソウダンナイヨウ</t>
    </rPh>
    <phoneticPr fontId="2"/>
  </si>
  <si>
    <t>事業名１</t>
    <rPh sb="0" eb="3">
      <t>ジギョウメイ</t>
    </rPh>
    <phoneticPr fontId="2"/>
  </si>
  <si>
    <t>事業名２</t>
    <rPh sb="0" eb="3">
      <t>ジギョウメイ</t>
    </rPh>
    <phoneticPr fontId="2"/>
  </si>
  <si>
    <t>事業名３</t>
    <rPh sb="0" eb="3">
      <t>ジギョウメイ</t>
    </rPh>
    <phoneticPr fontId="2"/>
  </si>
  <si>
    <t>事業名４</t>
    <rPh sb="0" eb="3">
      <t>ジギョウメイ</t>
    </rPh>
    <phoneticPr fontId="2"/>
  </si>
  <si>
    <t>事業名５</t>
    <rPh sb="0" eb="3">
      <t>ジギョウメイ</t>
    </rPh>
    <phoneticPr fontId="2"/>
  </si>
  <si>
    <t>排泥有</t>
    <rPh sb="0" eb="2">
      <t>ハイデイ</t>
    </rPh>
    <rPh sb="2" eb="3">
      <t>アリ</t>
    </rPh>
    <phoneticPr fontId="2"/>
  </si>
  <si>
    <t>排泥無</t>
    <rPh sb="0" eb="3">
      <t>ハイデイナシ</t>
    </rPh>
    <phoneticPr fontId="2"/>
  </si>
  <si>
    <t>排泥周期　月</t>
    <rPh sb="0" eb="4">
      <t>ハイデイシュウキ</t>
    </rPh>
    <rPh sb="5" eb="6">
      <t>ツキ</t>
    </rPh>
    <phoneticPr fontId="2"/>
  </si>
  <si>
    <t>排泥周期　１年</t>
    <rPh sb="0" eb="4">
      <t>ハイデイシュウキ</t>
    </rPh>
    <rPh sb="6" eb="7">
      <t>ネン</t>
    </rPh>
    <phoneticPr fontId="2"/>
  </si>
  <si>
    <t>排泥周期　随時</t>
    <rPh sb="0" eb="4">
      <t>ハイデイシュウキ</t>
    </rPh>
    <rPh sb="5" eb="7">
      <t>ズイジ</t>
    </rPh>
    <phoneticPr fontId="2"/>
  </si>
  <si>
    <t>策定期間</t>
    <rPh sb="0" eb="4">
      <t>サクテイキカン</t>
    </rPh>
    <phoneticPr fontId="2"/>
  </si>
  <si>
    <t>管路耐震化</t>
    <rPh sb="0" eb="5">
      <t>カンロタイシンカ</t>
    </rPh>
    <phoneticPr fontId="2"/>
  </si>
  <si>
    <t>浸水</t>
    <rPh sb="0" eb="2">
      <t>シンスイ</t>
    </rPh>
    <phoneticPr fontId="2"/>
  </si>
  <si>
    <t>自家発</t>
    <rPh sb="0" eb="3">
      <t>ジカハツ</t>
    </rPh>
    <phoneticPr fontId="2"/>
  </si>
  <si>
    <t>D内訳</t>
    <rPh sb="1" eb="3">
      <t>ウチワケ</t>
    </rPh>
    <phoneticPr fontId="2"/>
  </si>
  <si>
    <t>近接</t>
    <rPh sb="0" eb="2">
      <t>キンセツ</t>
    </rPh>
    <phoneticPr fontId="2"/>
  </si>
  <si>
    <t>日常A</t>
    <rPh sb="0" eb="2">
      <t>ニチジョウ</t>
    </rPh>
    <phoneticPr fontId="2"/>
  </si>
  <si>
    <t>日常B</t>
    <rPh sb="0" eb="2">
      <t>ニチジョウ</t>
    </rPh>
    <phoneticPr fontId="2"/>
  </si>
  <si>
    <t>近接A</t>
    <rPh sb="0" eb="2">
      <t>キンセツ</t>
    </rPh>
    <phoneticPr fontId="2"/>
  </si>
  <si>
    <t>近接B</t>
    <rPh sb="0" eb="2">
      <t>キンセツ</t>
    </rPh>
    <phoneticPr fontId="2"/>
  </si>
  <si>
    <t>○回答１.３－８</t>
    <phoneticPr fontId="2"/>
  </si>
  <si>
    <t>事業A</t>
    <rPh sb="0" eb="2">
      <t>ジギョウ</t>
    </rPh>
    <phoneticPr fontId="2"/>
  </si>
  <si>
    <r>
      <t>施設能力（ｍ</t>
    </r>
    <r>
      <rPr>
        <vertAlign val="superscript"/>
        <sz val="12"/>
        <rFont val="游ゴシック"/>
        <family val="3"/>
        <charset val="128"/>
      </rPr>
      <t>3</t>
    </r>
    <r>
      <rPr>
        <sz val="12"/>
        <rFont val="游ゴシック"/>
        <family val="3"/>
        <charset val="128"/>
      </rPr>
      <t>/日）</t>
    </r>
    <rPh sb="0" eb="2">
      <t>シセツ</t>
    </rPh>
    <phoneticPr fontId="2"/>
  </si>
  <si>
    <t>契約水量</t>
    <rPh sb="0" eb="4">
      <t>ケイヤクスイリョウ</t>
    </rPh>
    <phoneticPr fontId="2"/>
  </si>
  <si>
    <t>事業E</t>
    <rPh sb="0" eb="2">
      <t>ジギョウ</t>
    </rPh>
    <phoneticPr fontId="2"/>
  </si>
  <si>
    <t>事業D</t>
    <rPh sb="0" eb="2">
      <t>ジギョウ</t>
    </rPh>
    <phoneticPr fontId="2"/>
  </si>
  <si>
    <t>事業C</t>
    <rPh sb="0" eb="2">
      <t>ジギョウ</t>
    </rPh>
    <phoneticPr fontId="2"/>
  </si>
  <si>
    <t>事業B</t>
    <rPh sb="0" eb="2">
      <t>ジギョウ</t>
    </rPh>
    <phoneticPr fontId="2"/>
  </si>
  <si>
    <t>算定期間</t>
    <rPh sb="0" eb="4">
      <t>サンテイキカン</t>
    </rPh>
    <phoneticPr fontId="2"/>
  </si>
  <si>
    <t>サイクル</t>
    <phoneticPr fontId="2"/>
  </si>
  <si>
    <t>業種</t>
    <rPh sb="0" eb="2">
      <t>ギョウシュ</t>
    </rPh>
    <phoneticPr fontId="2"/>
  </si>
  <si>
    <t>量</t>
    <rPh sb="0" eb="1">
      <t>リョウ</t>
    </rPh>
    <phoneticPr fontId="2"/>
  </si>
  <si>
    <r>
      <t>代表的な事業の施設能力（ｍ</t>
    </r>
    <r>
      <rPr>
        <b/>
        <vertAlign val="superscript"/>
        <sz val="12"/>
        <rFont val="游ゴシック"/>
        <family val="3"/>
        <charset val="128"/>
      </rPr>
      <t>3</t>
    </r>
    <r>
      <rPr>
        <b/>
        <sz val="12"/>
        <rFont val="游ゴシック"/>
        <family val="3"/>
        <charset val="128"/>
      </rPr>
      <t>/日）、契約水量（ｍ</t>
    </r>
    <r>
      <rPr>
        <b/>
        <vertAlign val="superscript"/>
        <sz val="12"/>
        <rFont val="游ゴシック"/>
        <family val="3"/>
        <charset val="128"/>
      </rPr>
      <t>3</t>
    </r>
    <r>
      <rPr>
        <b/>
        <sz val="12"/>
        <rFont val="游ゴシック"/>
        <family val="3"/>
        <charset val="128"/>
      </rPr>
      <t>/日）、減量要望の有無についてご教示願います。</t>
    </r>
    <rPh sb="0" eb="3">
      <t>ダイヒョウテキ</t>
    </rPh>
    <rPh sb="4" eb="6">
      <t>ジギョウ</t>
    </rPh>
    <rPh sb="7" eb="9">
      <t>シセツ</t>
    </rPh>
    <rPh sb="9" eb="11">
      <t>ノウリョク</t>
    </rPh>
    <rPh sb="15" eb="16">
      <t>ニチ</t>
    </rPh>
    <rPh sb="18" eb="22">
      <t>ケイヤクスイリョウ</t>
    </rPh>
    <rPh sb="29" eb="31">
      <t>ゲンリョウ</t>
    </rPh>
    <rPh sb="31" eb="33">
      <t>ヨウボウ</t>
    </rPh>
    <rPh sb="34" eb="36">
      <t>ウム</t>
    </rPh>
    <rPh sb="41" eb="44">
      <t>キョウジネガ</t>
    </rPh>
    <phoneticPr fontId="2"/>
  </si>
  <si>
    <t>能力</t>
    <rPh sb="0" eb="2">
      <t>ノウリョク</t>
    </rPh>
    <phoneticPr fontId="2"/>
  </si>
  <si>
    <t>契約</t>
    <rPh sb="0" eb="2">
      <t>ケイヤク</t>
    </rPh>
    <phoneticPr fontId="2"/>
  </si>
  <si>
    <t>収支</t>
    <rPh sb="0" eb="2">
      <t>シュウシ</t>
    </rPh>
    <phoneticPr fontId="2"/>
  </si>
  <si>
    <t>PFI</t>
    <phoneticPr fontId="2"/>
  </si>
  <si>
    <t>委託種別</t>
    <rPh sb="0" eb="4">
      <t>イタクシュベツ</t>
    </rPh>
    <phoneticPr fontId="2"/>
  </si>
  <si>
    <t>●質問１.１―７</t>
    <phoneticPr fontId="2"/>
  </si>
  <si>
    <t>〇回答１.１－８</t>
    <phoneticPr fontId="2"/>
  </si>
  <si>
    <t>〇回答１.１－９</t>
    <phoneticPr fontId="2"/>
  </si>
  <si>
    <t>水道施設の点検を含む維持・修繕の実施に関するガイドライン（令和５年３月 厚生労働省 医薬･生活衛生局 水道課）参照</t>
    <rPh sb="55" eb="57">
      <t>サンショウ</t>
    </rPh>
    <phoneticPr fontId="2"/>
  </si>
  <si>
    <t>その他の場合</t>
    <rPh sb="2" eb="3">
      <t>タ</t>
    </rPh>
    <rPh sb="4" eb="6">
      <t>バアイ</t>
    </rPh>
    <phoneticPr fontId="2"/>
  </si>
  <si>
    <t>B</t>
  </si>
  <si>
    <t>原因物質に関する調査方法</t>
    <rPh sb="0" eb="4">
      <t>ゲンインブッシツ</t>
    </rPh>
    <rPh sb="5" eb="6">
      <t>カン</t>
    </rPh>
    <rPh sb="8" eb="12">
      <t>チョウサホウホウ</t>
    </rPh>
    <phoneticPr fontId="2"/>
  </si>
  <si>
    <t>排泥「無」理由</t>
    <rPh sb="0" eb="2">
      <t>ハイデイ</t>
    </rPh>
    <rPh sb="3" eb="4">
      <t>ム</t>
    </rPh>
    <rPh sb="5" eb="7">
      <t>リユウ</t>
    </rPh>
    <phoneticPr fontId="2"/>
  </si>
  <si>
    <t>生物膜除去の措置</t>
    <rPh sb="0" eb="3">
      <t>セイブツマク</t>
    </rPh>
    <rPh sb="3" eb="5">
      <t>ジョキョ</t>
    </rPh>
    <rPh sb="6" eb="8">
      <t>ソチ</t>
    </rPh>
    <phoneticPr fontId="2"/>
  </si>
  <si>
    <t>水質障害の配水への影響事例</t>
    <rPh sb="0" eb="4">
      <t>スイシツショウガイ</t>
    </rPh>
    <rPh sb="5" eb="7">
      <t>ハイスイ</t>
    </rPh>
    <rPh sb="9" eb="11">
      <t>エイキョウ</t>
    </rPh>
    <rPh sb="11" eb="13">
      <t>ジレイ</t>
    </rPh>
    <phoneticPr fontId="2"/>
  </si>
  <si>
    <t>管路更新計画策定</t>
    <rPh sb="0" eb="2">
      <t>カンロ</t>
    </rPh>
    <rPh sb="2" eb="8">
      <t>コウシンケイカクサクテイ</t>
    </rPh>
    <phoneticPr fontId="2"/>
  </si>
  <si>
    <t>C</t>
  </si>
  <si>
    <t>策定予定なしの理由</t>
    <rPh sb="0" eb="4">
      <t>サクテイヨテイ</t>
    </rPh>
    <rPh sb="7" eb="9">
      <t>リユウ</t>
    </rPh>
    <phoneticPr fontId="2"/>
  </si>
  <si>
    <t>AI活用</t>
    <rPh sb="2" eb="4">
      <t>カツヨウ</t>
    </rPh>
    <phoneticPr fontId="2"/>
  </si>
  <si>
    <t>Ai制作会社</t>
    <rPh sb="2" eb="6">
      <t>セイサクカイシャ</t>
    </rPh>
    <phoneticPr fontId="2"/>
  </si>
  <si>
    <t>Ai制作会社を選定理由等</t>
    <rPh sb="2" eb="6">
      <t>セイサクカイシャ</t>
    </rPh>
    <rPh sb="7" eb="12">
      <t>センテイリユウトウ</t>
    </rPh>
    <phoneticPr fontId="2"/>
  </si>
  <si>
    <t>Ai適用以降の更新計画</t>
    <rPh sb="2" eb="6">
      <t>テキヨウイコウ</t>
    </rPh>
    <rPh sb="7" eb="11">
      <t>コウシンケイカク</t>
    </rPh>
    <phoneticPr fontId="2"/>
  </si>
  <si>
    <t>管路以外の更新計画</t>
    <rPh sb="0" eb="4">
      <t>カンロイガイ</t>
    </rPh>
    <rPh sb="5" eb="9">
      <t>コウシンケイカク</t>
    </rPh>
    <phoneticPr fontId="2"/>
  </si>
  <si>
    <t>更新周期の考え方</t>
    <rPh sb="0" eb="4">
      <t>コウシンシュウキ</t>
    </rPh>
    <rPh sb="5" eb="6">
      <t>カンガ</t>
    </rPh>
    <rPh sb="7" eb="8">
      <t>カタ</t>
    </rPh>
    <phoneticPr fontId="2"/>
  </si>
  <si>
    <t>D</t>
  </si>
  <si>
    <t>R12末強靭化目標値</t>
    <rPh sb="3" eb="4">
      <t>マツ</t>
    </rPh>
    <rPh sb="4" eb="10">
      <t>キョウジンカモクヒョウチ</t>
    </rPh>
    <phoneticPr fontId="2"/>
  </si>
  <si>
    <t>アーチ橋(A)</t>
    <phoneticPr fontId="2"/>
  </si>
  <si>
    <t>トラス橋(B)</t>
    <rPh sb="3" eb="4">
      <t>バシ</t>
    </rPh>
    <phoneticPr fontId="2"/>
  </si>
  <si>
    <t>フランジ補剛形式(C)</t>
    <rPh sb="4" eb="6">
      <t>ホゴウ</t>
    </rPh>
    <rPh sb="6" eb="8">
      <t>ケイシキ</t>
    </rPh>
    <phoneticPr fontId="2"/>
  </si>
  <si>
    <t>その他(D)</t>
    <rPh sb="2" eb="3">
      <t>タ</t>
    </rPh>
    <phoneticPr fontId="2"/>
  </si>
  <si>
    <t>点検マニュアルの有無</t>
    <rPh sb="0" eb="2">
      <t>テンケン</t>
    </rPh>
    <rPh sb="8" eb="10">
      <t>ウム</t>
    </rPh>
    <phoneticPr fontId="2"/>
  </si>
  <si>
    <t>ドローンの実績</t>
    <rPh sb="5" eb="7">
      <t>ジッセキ</t>
    </rPh>
    <phoneticPr fontId="2"/>
  </si>
  <si>
    <t>ドローン使用のメリット</t>
    <rPh sb="4" eb="6">
      <t>シヨウ</t>
    </rPh>
    <phoneticPr fontId="2"/>
  </si>
  <si>
    <t>不具合等の補修実績</t>
    <rPh sb="0" eb="4">
      <t>フグアイトウ</t>
    </rPh>
    <rPh sb="5" eb="9">
      <t>ホシュウジッセキ</t>
    </rPh>
    <phoneticPr fontId="2"/>
  </si>
  <si>
    <t>補修の詳細</t>
    <rPh sb="0" eb="2">
      <t>ホシュウ</t>
    </rPh>
    <rPh sb="3" eb="5">
      <t>ショウサイ</t>
    </rPh>
    <phoneticPr fontId="2"/>
  </si>
  <si>
    <t>水管橋架け替え実績</t>
    <rPh sb="0" eb="4">
      <t>スイカンキョウカ</t>
    </rPh>
    <rPh sb="5" eb="6">
      <t>カ</t>
    </rPh>
    <rPh sb="7" eb="9">
      <t>ジッセキ</t>
    </rPh>
    <phoneticPr fontId="2"/>
  </si>
  <si>
    <t>具体的事象</t>
    <rPh sb="0" eb="3">
      <t>グタイテキ</t>
    </rPh>
    <rPh sb="3" eb="5">
      <t>ジショウ</t>
    </rPh>
    <phoneticPr fontId="2"/>
  </si>
  <si>
    <t>塗膜中のPCB実績等</t>
    <rPh sb="0" eb="3">
      <t>トマクチュウ</t>
    </rPh>
    <rPh sb="7" eb="10">
      <t>ジッセキトウ</t>
    </rPh>
    <phoneticPr fontId="2"/>
  </si>
  <si>
    <t>適正料金の考え方</t>
    <rPh sb="0" eb="4">
      <t>テキセイリョウキン</t>
    </rPh>
    <rPh sb="5" eb="6">
      <t>カンガ</t>
    </rPh>
    <rPh sb="7" eb="8">
      <t>カタ</t>
    </rPh>
    <phoneticPr fontId="2"/>
  </si>
  <si>
    <t>③、④への意見、要望</t>
    <rPh sb="5" eb="7">
      <t>イケン</t>
    </rPh>
    <rPh sb="8" eb="10">
      <t>ヨウボウ</t>
    </rPh>
    <phoneticPr fontId="2"/>
  </si>
  <si>
    <t>講じた解決策</t>
    <rPh sb="0" eb="1">
      <t>コウ</t>
    </rPh>
    <rPh sb="3" eb="6">
      <t>カイケツサク</t>
    </rPh>
    <phoneticPr fontId="2"/>
  </si>
  <si>
    <t>③他用途活用事例の有無</t>
    <rPh sb="1" eb="4">
      <t>タヨウト</t>
    </rPh>
    <rPh sb="4" eb="8">
      <t>カツヨウジレイ</t>
    </rPh>
    <rPh sb="9" eb="11">
      <t>ウム</t>
    </rPh>
    <phoneticPr fontId="2"/>
  </si>
  <si>
    <t>①R9での計画反映の実現性</t>
    <rPh sb="5" eb="7">
      <t>ケイカク</t>
    </rPh>
    <rPh sb="7" eb="9">
      <t>ハンエイ</t>
    </rPh>
    <rPh sb="10" eb="13">
      <t>ジツゲンセイ</t>
    </rPh>
    <phoneticPr fontId="2"/>
  </si>
  <si>
    <t>E</t>
  </si>
  <si>
    <t>その他</t>
    <rPh sb="2" eb="3">
      <t>タ</t>
    </rPh>
    <phoneticPr fontId="2"/>
  </si>
  <si>
    <t>②見直し実施時の問題点、阻害要因</t>
    <rPh sb="1" eb="3">
      <t>ミナオ</t>
    </rPh>
    <rPh sb="4" eb="7">
      <t>ジッシジ</t>
    </rPh>
    <rPh sb="8" eb="11">
      <t>モンダイテン</t>
    </rPh>
    <rPh sb="12" eb="16">
      <t>ソガイヨウイン</t>
    </rPh>
    <phoneticPr fontId="2"/>
  </si>
  <si>
    <t>収支１</t>
    <rPh sb="0" eb="2">
      <t>シュウシ</t>
    </rPh>
    <phoneticPr fontId="2"/>
  </si>
  <si>
    <t>事業名称1</t>
    <rPh sb="0" eb="2">
      <t>ジギョウ</t>
    </rPh>
    <rPh sb="2" eb="4">
      <t>メイショウ</t>
    </rPh>
    <phoneticPr fontId="2"/>
  </si>
  <si>
    <t>収支2</t>
    <rPh sb="0" eb="2">
      <t>シュウシ</t>
    </rPh>
    <phoneticPr fontId="2"/>
  </si>
  <si>
    <t>事業名称2</t>
    <rPh sb="0" eb="2">
      <t>ジギョウ</t>
    </rPh>
    <rPh sb="2" eb="4">
      <t>メイショウ</t>
    </rPh>
    <phoneticPr fontId="2"/>
  </si>
  <si>
    <t>収支3</t>
    <rPh sb="0" eb="2">
      <t>シュウシ</t>
    </rPh>
    <phoneticPr fontId="2"/>
  </si>
  <si>
    <t>事業名称3</t>
    <rPh sb="0" eb="2">
      <t>ジギョウ</t>
    </rPh>
    <rPh sb="2" eb="4">
      <t>メイショウ</t>
    </rPh>
    <phoneticPr fontId="2"/>
  </si>
  <si>
    <t>収支4</t>
    <rPh sb="0" eb="2">
      <t>シュウシ</t>
    </rPh>
    <phoneticPr fontId="2"/>
  </si>
  <si>
    <t>事業名称4</t>
    <rPh sb="0" eb="2">
      <t>ジギョウ</t>
    </rPh>
    <rPh sb="2" eb="4">
      <t>メイショウ</t>
    </rPh>
    <phoneticPr fontId="2"/>
  </si>
  <si>
    <t>収支5</t>
    <rPh sb="0" eb="2">
      <t>シュウシ</t>
    </rPh>
    <phoneticPr fontId="2"/>
  </si>
  <si>
    <t>事業名称5</t>
    <rPh sb="0" eb="2">
      <t>ジギョウ</t>
    </rPh>
    <rPh sb="2" eb="4">
      <t>メイショウ</t>
    </rPh>
    <phoneticPr fontId="2"/>
  </si>
  <si>
    <t>稼働年数１</t>
    <phoneticPr fontId="2"/>
  </si>
  <si>
    <t>稼働年数2</t>
    <phoneticPr fontId="2"/>
  </si>
  <si>
    <t>稼働年数3</t>
    <phoneticPr fontId="2"/>
  </si>
  <si>
    <t>稼働年数4</t>
    <phoneticPr fontId="2"/>
  </si>
  <si>
    <t>稼働年数5</t>
    <phoneticPr fontId="2"/>
  </si>
  <si>
    <t>水源種別１</t>
  </si>
  <si>
    <t>水源種別2</t>
  </si>
  <si>
    <t>水源種別3</t>
  </si>
  <si>
    <t>水源種別4</t>
  </si>
  <si>
    <t>水源種別5</t>
  </si>
  <si>
    <t>需要見込１</t>
  </si>
  <si>
    <t>需要見込2</t>
  </si>
  <si>
    <t>需要見込3</t>
  </si>
  <si>
    <t>需要見込4</t>
  </si>
  <si>
    <t>需要見込5</t>
  </si>
  <si>
    <t>一体化の可能性</t>
    <rPh sb="0" eb="2">
      <t>イッタイ</t>
    </rPh>
    <rPh sb="2" eb="3">
      <t>カ</t>
    </rPh>
    <rPh sb="4" eb="7">
      <t>カノウセイ</t>
    </rPh>
    <phoneticPr fontId="2"/>
  </si>
  <si>
    <t>ダウンサイジングの実施例</t>
    <rPh sb="9" eb="12">
      <t>ジッシレイ</t>
    </rPh>
    <phoneticPr fontId="2"/>
  </si>
  <si>
    <t>ダウンサイジングの検討の際の諸課題</t>
    <rPh sb="9" eb="11">
      <t>ケントウ</t>
    </rPh>
    <rPh sb="12" eb="13">
      <t>サイ</t>
    </rPh>
    <rPh sb="14" eb="17">
      <t>ショカダイ</t>
    </rPh>
    <phoneticPr fontId="2"/>
  </si>
  <si>
    <t>危機管理対応</t>
    <rPh sb="0" eb="6">
      <t>キキカンリタイオウ</t>
    </rPh>
    <phoneticPr fontId="2"/>
  </si>
  <si>
    <t>他事業等との経営統合の可能性</t>
    <rPh sb="0" eb="4">
      <t>タジギョウトウ</t>
    </rPh>
    <phoneticPr fontId="2"/>
  </si>
  <si>
    <t>ストレーナ　A有　B無　C不明</t>
    <rPh sb="7" eb="8">
      <t>ア</t>
    </rPh>
    <rPh sb="10" eb="11">
      <t>ナ</t>
    </rPh>
    <rPh sb="13" eb="15">
      <t>フメイ</t>
    </rPh>
    <phoneticPr fontId="2"/>
  </si>
  <si>
    <t>ストレーナ所有者</t>
    <rPh sb="5" eb="8">
      <t>ショユウシャ</t>
    </rPh>
    <phoneticPr fontId="2"/>
  </si>
  <si>
    <t>ストレーナ</t>
    <phoneticPr fontId="2"/>
  </si>
  <si>
    <t>所有者</t>
    <phoneticPr fontId="2"/>
  </si>
  <si>
    <t>水源の種類</t>
    <phoneticPr fontId="2"/>
  </si>
  <si>
    <t>質問1.1-2</t>
    <rPh sb="0" eb="2">
      <t>シツモン</t>
    </rPh>
    <phoneticPr fontId="2"/>
  </si>
  <si>
    <t>有</t>
    <rPh sb="0" eb="1">
      <t>ユウ</t>
    </rPh>
    <phoneticPr fontId="2"/>
  </si>
  <si>
    <t>無</t>
    <rPh sb="0" eb="1">
      <t>ム</t>
    </rPh>
    <phoneticPr fontId="2"/>
  </si>
  <si>
    <t>不明</t>
    <rPh sb="0" eb="2">
      <t>フメイ</t>
    </rPh>
    <phoneticPr fontId="2"/>
  </si>
  <si>
    <t>所有者</t>
    <rPh sb="0" eb="3">
      <t>ショユウシャ</t>
    </rPh>
    <phoneticPr fontId="2"/>
  </si>
  <si>
    <t>両方</t>
    <rPh sb="0" eb="2">
      <t>リョウホウ</t>
    </rPh>
    <phoneticPr fontId="2"/>
  </si>
  <si>
    <t>伏流水</t>
    <rPh sb="0" eb="3">
      <t>フクリュウスイ</t>
    </rPh>
    <phoneticPr fontId="2"/>
  </si>
  <si>
    <t>ストレーナが閉塞した管路は自然流下、ポンプ圧送の何れですか。</t>
    <rPh sb="6" eb="8">
      <t>ヘイソク</t>
    </rPh>
    <rPh sb="10" eb="12">
      <t>カンロ</t>
    </rPh>
    <rPh sb="13" eb="15">
      <t>シゼン</t>
    </rPh>
    <rPh sb="15" eb="17">
      <t>リュウカ</t>
    </rPh>
    <rPh sb="21" eb="23">
      <t>アッソウ</t>
    </rPh>
    <rPh sb="24" eb="25">
      <t>イズ</t>
    </rPh>
    <phoneticPr fontId="2"/>
  </si>
  <si>
    <t>ストレーナ閉塞の発生時期に規則性はありますか。（季節、年度等）</t>
    <rPh sb="5" eb="7">
      <t>ヘイソク</t>
    </rPh>
    <rPh sb="8" eb="10">
      <t>ハッセイ</t>
    </rPh>
    <rPh sb="10" eb="12">
      <t>ジキ</t>
    </rPh>
    <rPh sb="13" eb="15">
      <t>キソク</t>
    </rPh>
    <rPh sb="15" eb="16">
      <t>セイ</t>
    </rPh>
    <rPh sb="24" eb="26">
      <t>キセツ</t>
    </rPh>
    <rPh sb="27" eb="29">
      <t>ネンド</t>
    </rPh>
    <rPh sb="29" eb="30">
      <t>トウ</t>
    </rPh>
    <phoneticPr fontId="2"/>
  </si>
  <si>
    <t>閉塞管の送水状況</t>
    <rPh sb="0" eb="3">
      <t>ヘイソクカン</t>
    </rPh>
    <rPh sb="4" eb="6">
      <t>ソウスイ</t>
    </rPh>
    <rPh sb="6" eb="8">
      <t>ジョウキョウ</t>
    </rPh>
    <phoneticPr fontId="2"/>
  </si>
  <si>
    <t>閉塞の規則性</t>
    <rPh sb="0" eb="2">
      <t>ヘイソク</t>
    </rPh>
    <rPh sb="3" eb="6">
      <t>キソクセイ</t>
    </rPh>
    <phoneticPr fontId="2"/>
  </si>
  <si>
    <t>ストレーナを詰まらせた原因物質（藻類、生物膜等)に関する調査を実施しましたか。</t>
    <rPh sb="6" eb="7">
      <t>ツ</t>
    </rPh>
    <rPh sb="11" eb="13">
      <t>ゲンイン</t>
    </rPh>
    <rPh sb="13" eb="15">
      <t>ブッシツ</t>
    </rPh>
    <rPh sb="16" eb="18">
      <t>ソウルイ</t>
    </rPh>
    <rPh sb="19" eb="21">
      <t>セイブツ</t>
    </rPh>
    <rPh sb="21" eb="22">
      <t>マク</t>
    </rPh>
    <rPh sb="22" eb="23">
      <t>トウ</t>
    </rPh>
    <rPh sb="25" eb="26">
      <t>カン</t>
    </rPh>
    <rPh sb="28" eb="30">
      <t>チョウサ</t>
    </rPh>
    <rPh sb="31" eb="33">
      <t>ジッシ</t>
    </rPh>
    <phoneticPr fontId="2"/>
  </si>
  <si>
    <t>実施した場合、原因物質、調査方法の記載をお願いします。</t>
    <rPh sb="0" eb="2">
      <t>ジッシ</t>
    </rPh>
    <rPh sb="4" eb="6">
      <t>バアイ</t>
    </rPh>
    <rPh sb="7" eb="9">
      <t>ゲンイン</t>
    </rPh>
    <rPh sb="9" eb="11">
      <t>ブッシツ</t>
    </rPh>
    <rPh sb="12" eb="14">
      <t>チョウサ</t>
    </rPh>
    <rPh sb="14" eb="16">
      <t>ホウホウ</t>
    </rPh>
    <rPh sb="17" eb="19">
      <t>キサイ</t>
    </rPh>
    <rPh sb="21" eb="22">
      <t>ネガ</t>
    </rPh>
    <phoneticPr fontId="2"/>
  </si>
  <si>
    <t>A　実施した</t>
    <rPh sb="2" eb="4">
      <t>ジッシ</t>
    </rPh>
    <phoneticPr fontId="2"/>
  </si>
  <si>
    <t>B　実施していない</t>
    <rPh sb="2" eb="4">
      <t>ジッシ</t>
    </rPh>
    <phoneticPr fontId="2"/>
  </si>
  <si>
    <t>清掃実施者</t>
    <rPh sb="0" eb="5">
      <t>セイソウジッシシャ</t>
    </rPh>
    <phoneticPr fontId="2"/>
  </si>
  <si>
    <t>〇原因物質</t>
    <rPh sb="1" eb="3">
      <t>ゲンイン</t>
    </rPh>
    <rPh sb="3" eb="5">
      <t>ブッシツ</t>
    </rPh>
    <phoneticPr fontId="2"/>
  </si>
  <si>
    <t>〇調査方法</t>
  </si>
  <si>
    <t>●質問１.１―8</t>
  </si>
  <si>
    <t>予防保全的にストレーナ閉塞等の対応としての排泥（洗管）の有無及び周期についてご教示願います。</t>
    <rPh sb="0" eb="2">
      <t>ヨボウ</t>
    </rPh>
    <rPh sb="2" eb="5">
      <t>ホゼンテキ</t>
    </rPh>
    <rPh sb="11" eb="13">
      <t>ヘイソク</t>
    </rPh>
    <rPh sb="13" eb="14">
      <t>トウ</t>
    </rPh>
    <rPh sb="15" eb="17">
      <t>タイオウ</t>
    </rPh>
    <rPh sb="21" eb="23">
      <t>ハイデイ</t>
    </rPh>
    <rPh sb="24" eb="25">
      <t>アラ</t>
    </rPh>
    <rPh sb="25" eb="26">
      <t>カン</t>
    </rPh>
    <rPh sb="28" eb="30">
      <t>ウム</t>
    </rPh>
    <rPh sb="30" eb="31">
      <t>オヨ</t>
    </rPh>
    <rPh sb="32" eb="34">
      <t>シュウキ</t>
    </rPh>
    <rPh sb="39" eb="42">
      <t>キョウジネガ</t>
    </rPh>
    <phoneticPr fontId="2"/>
  </si>
  <si>
    <t>2～5年</t>
    <phoneticPr fontId="2"/>
  </si>
  <si>
    <t>５～１０年</t>
    <phoneticPr fontId="2"/>
  </si>
  <si>
    <t>生物膜等の除去（洗管、アイスピグ、潜水士、ロボット等による）について講じている措置がありましたら結果含めご教示ください。</t>
    <rPh sb="0" eb="4">
      <t>セイブツマクトウ</t>
    </rPh>
    <rPh sb="5" eb="7">
      <t>ジョキョ</t>
    </rPh>
    <rPh sb="8" eb="9">
      <t>アラ</t>
    </rPh>
    <rPh sb="9" eb="10">
      <t>カン</t>
    </rPh>
    <rPh sb="17" eb="20">
      <t>センスイシ</t>
    </rPh>
    <rPh sb="25" eb="26">
      <t>トウ</t>
    </rPh>
    <rPh sb="34" eb="35">
      <t>コウ</t>
    </rPh>
    <rPh sb="39" eb="41">
      <t>ソチ</t>
    </rPh>
    <phoneticPr fontId="2"/>
  </si>
  <si>
    <t>高濁水、塩水化、異臭、油流出などの影響により、配水に減断水等の影響の出た事例についてご教示ください。</t>
    <rPh sb="0" eb="3">
      <t>コウダクスイ</t>
    </rPh>
    <rPh sb="4" eb="7">
      <t>エンスイカ</t>
    </rPh>
    <rPh sb="8" eb="10">
      <t>イシュウ</t>
    </rPh>
    <rPh sb="11" eb="12">
      <t>アブラ</t>
    </rPh>
    <rPh sb="12" eb="14">
      <t>リュウシュツ</t>
    </rPh>
    <rPh sb="17" eb="19">
      <t>エイキョウ</t>
    </rPh>
    <rPh sb="23" eb="25">
      <t>ハイスイ</t>
    </rPh>
    <rPh sb="26" eb="29">
      <t>ゲンダンスイ</t>
    </rPh>
    <rPh sb="29" eb="30">
      <t>トウ</t>
    </rPh>
    <rPh sb="31" eb="33">
      <t>エイキョウ</t>
    </rPh>
    <rPh sb="34" eb="35">
      <t>デ</t>
    </rPh>
    <rPh sb="36" eb="38">
      <t>ジレイ</t>
    </rPh>
    <rPh sb="43" eb="45">
      <t>キョウジ</t>
    </rPh>
    <phoneticPr fontId="2"/>
  </si>
  <si>
    <t>点検には遠方から漏水の有無をチェックする日常点検と、橋上で行う近接点検がありますが、点検頻度についてご教示願います。（○月、または○年）</t>
    <rPh sb="0" eb="2">
      <t>テンケン</t>
    </rPh>
    <rPh sb="4" eb="6">
      <t>エンポウ</t>
    </rPh>
    <rPh sb="8" eb="10">
      <t>ロウスイ</t>
    </rPh>
    <rPh sb="11" eb="13">
      <t>ウム</t>
    </rPh>
    <rPh sb="20" eb="22">
      <t>ニチジョウ</t>
    </rPh>
    <rPh sb="22" eb="24">
      <t>テンケン</t>
    </rPh>
    <rPh sb="26" eb="27">
      <t>ハシ</t>
    </rPh>
    <rPh sb="27" eb="28">
      <t>ウエ</t>
    </rPh>
    <rPh sb="29" eb="30">
      <t>オコナ</t>
    </rPh>
    <rPh sb="31" eb="33">
      <t>キンセツ</t>
    </rPh>
    <rPh sb="33" eb="35">
      <t>テンケン</t>
    </rPh>
    <rPh sb="42" eb="44">
      <t>テンケン</t>
    </rPh>
    <rPh sb="44" eb="46">
      <t>ヒンド</t>
    </rPh>
    <rPh sb="51" eb="53">
      <t>キョウジ</t>
    </rPh>
    <rPh sb="53" eb="54">
      <t>ネガ</t>
    </rPh>
    <rPh sb="60" eb="61">
      <t>ツキ</t>
    </rPh>
    <rPh sb="66" eb="67">
      <t>ネン</t>
    </rPh>
    <phoneticPr fontId="2"/>
  </si>
  <si>
    <t>○回答１.３－４</t>
    <phoneticPr fontId="2"/>
  </si>
  <si>
    <t>日常点検実施者</t>
    <rPh sb="0" eb="2">
      <t>ニチジョウ</t>
    </rPh>
    <rPh sb="2" eb="4">
      <t>テンケン</t>
    </rPh>
    <rPh sb="4" eb="7">
      <t>ジッシシャ</t>
    </rPh>
    <phoneticPr fontId="2"/>
  </si>
  <si>
    <t>近接点検実施者</t>
    <rPh sb="0" eb="2">
      <t>キンセツ</t>
    </rPh>
    <rPh sb="2" eb="4">
      <t>テンケン</t>
    </rPh>
    <rPh sb="4" eb="7">
      <t>ジッシシャ</t>
    </rPh>
    <phoneticPr fontId="2"/>
  </si>
  <si>
    <t>日常点検</t>
    <rPh sb="0" eb="2">
      <t>ニチジョウ</t>
    </rPh>
    <rPh sb="2" eb="4">
      <t>テンケン</t>
    </rPh>
    <phoneticPr fontId="2"/>
  </si>
  <si>
    <t>近接点検</t>
    <rPh sb="0" eb="2">
      <t>キンセツ</t>
    </rPh>
    <rPh sb="2" eb="4">
      <t>テンケン</t>
    </rPh>
    <phoneticPr fontId="2"/>
  </si>
  <si>
    <t>塗膜中のＰＣＢ含有物の処理についてご教示願います</t>
    <rPh sb="0" eb="2">
      <t>トマク</t>
    </rPh>
    <rPh sb="2" eb="3">
      <t>チュウ</t>
    </rPh>
    <rPh sb="7" eb="9">
      <t>ガンユウ</t>
    </rPh>
    <rPh sb="9" eb="10">
      <t>ブツ</t>
    </rPh>
    <rPh sb="11" eb="13">
      <t>ショリ</t>
    </rPh>
    <rPh sb="18" eb="20">
      <t>キョウジ</t>
    </rPh>
    <rPh sb="20" eb="21">
      <t>ネガ</t>
    </rPh>
    <phoneticPr fontId="2"/>
  </si>
  <si>
    <t>質問1.6-5</t>
    <rPh sb="0" eb="2">
      <t>シツモン</t>
    </rPh>
    <phoneticPr fontId="2"/>
  </si>
  <si>
    <t>F</t>
    <phoneticPr fontId="2"/>
  </si>
  <si>
    <t>濃硫酸/希硫酸</t>
    <rPh sb="0" eb="3">
      <t>ノウリュウサン</t>
    </rPh>
    <rPh sb="4" eb="7">
      <t>キリュウサン</t>
    </rPh>
    <phoneticPr fontId="2"/>
  </si>
  <si>
    <t>水酸化ナトリウム</t>
    <rPh sb="0" eb="3">
      <t>スイサンカ</t>
    </rPh>
    <phoneticPr fontId="2"/>
  </si>
  <si>
    <t>自然流下</t>
    <rPh sb="0" eb="2">
      <t>シゼン</t>
    </rPh>
    <rPh sb="2" eb="4">
      <t>リュウカ</t>
    </rPh>
    <phoneticPr fontId="2"/>
  </si>
  <si>
    <t>ポンプ圧送（直送、調整池まで圧送し、自然流下配水を含む）</t>
    <rPh sb="3" eb="5">
      <t>アッソウ</t>
    </rPh>
    <rPh sb="6" eb="8">
      <t>チョクソウ</t>
    </rPh>
    <rPh sb="9" eb="12">
      <t>チョウセイチ</t>
    </rPh>
    <rPh sb="14" eb="16">
      <t>アッソウ</t>
    </rPh>
    <rPh sb="18" eb="22">
      <t>シゼンリュウカ</t>
    </rPh>
    <rPh sb="22" eb="24">
      <t>ハイスイ</t>
    </rPh>
    <rPh sb="25" eb="26">
      <t>フク</t>
    </rPh>
    <phoneticPr fontId="2"/>
  </si>
  <si>
    <t>（質問１．１－２で「相談有　Ａ」と回答した方）</t>
    <rPh sb="1" eb="3">
      <t>シツモン</t>
    </rPh>
    <rPh sb="10" eb="12">
      <t>ソウダン</t>
    </rPh>
    <rPh sb="12" eb="13">
      <t>ア</t>
    </rPh>
    <rPh sb="17" eb="19">
      <t>カイトウ</t>
    </rPh>
    <rPh sb="21" eb="22">
      <t>カタ</t>
    </rPh>
    <phoneticPr fontId="2"/>
  </si>
  <si>
    <t>ストレーナの閉塞は、上流ユーザーの使用量変動に伴う巻き上げの他、ユーザー受け入れ口での配管流速が大きく影響していると考えられます。各ユーザーの相談件数と受水状況（流速の大小）の傾向についてご教示ください。</t>
    <rPh sb="6" eb="8">
      <t>ヘイソク</t>
    </rPh>
    <rPh sb="10" eb="12">
      <t>ジョウリュウ</t>
    </rPh>
    <rPh sb="17" eb="20">
      <t>シヨウリョウ</t>
    </rPh>
    <rPh sb="20" eb="22">
      <t>ヘンドウ</t>
    </rPh>
    <rPh sb="23" eb="24">
      <t>トモナ</t>
    </rPh>
    <rPh sb="25" eb="26">
      <t>マ</t>
    </rPh>
    <rPh sb="27" eb="28">
      <t>ア</t>
    </rPh>
    <rPh sb="30" eb="31">
      <t>ホカ</t>
    </rPh>
    <rPh sb="36" eb="37">
      <t>ウ</t>
    </rPh>
    <rPh sb="38" eb="39">
      <t>イ</t>
    </rPh>
    <rPh sb="40" eb="41">
      <t>クチ</t>
    </rPh>
    <rPh sb="43" eb="45">
      <t>ハイカン</t>
    </rPh>
    <rPh sb="45" eb="47">
      <t>リュウソク</t>
    </rPh>
    <rPh sb="48" eb="49">
      <t>オオ</t>
    </rPh>
    <rPh sb="51" eb="53">
      <t>エイキョウ</t>
    </rPh>
    <rPh sb="58" eb="59">
      <t>カンガ</t>
    </rPh>
    <rPh sb="65" eb="66">
      <t>カク</t>
    </rPh>
    <rPh sb="71" eb="73">
      <t>ソウダン</t>
    </rPh>
    <rPh sb="73" eb="75">
      <t>ケンスウ</t>
    </rPh>
    <rPh sb="76" eb="78">
      <t>ジュスイ</t>
    </rPh>
    <rPh sb="78" eb="80">
      <t>ジョウキョウ</t>
    </rPh>
    <rPh sb="81" eb="83">
      <t>リュウソク</t>
    </rPh>
    <rPh sb="84" eb="85">
      <t>オオ</t>
    </rPh>
    <rPh sb="85" eb="86">
      <t>チイ</t>
    </rPh>
    <rPh sb="88" eb="90">
      <t>ケイコウ</t>
    </rPh>
    <rPh sb="95" eb="97">
      <t>キョウジ</t>
    </rPh>
    <phoneticPr fontId="2"/>
  </si>
  <si>
    <t>（複数回答）</t>
    <rPh sb="1" eb="3">
      <t>フクスウ</t>
    </rPh>
    <rPh sb="3" eb="5">
      <t>カイトウ</t>
    </rPh>
    <phoneticPr fontId="2"/>
  </si>
  <si>
    <t>受け入れ口での流速が小さいほど相談件数が増える傾向にある</t>
    <rPh sb="0" eb="1">
      <t>ウ</t>
    </rPh>
    <rPh sb="2" eb="3">
      <t>イ</t>
    </rPh>
    <rPh sb="4" eb="5">
      <t>グチ</t>
    </rPh>
    <rPh sb="7" eb="9">
      <t>リュウソク</t>
    </rPh>
    <rPh sb="10" eb="11">
      <t>チイ</t>
    </rPh>
    <rPh sb="15" eb="17">
      <t>ソウダン</t>
    </rPh>
    <rPh sb="17" eb="19">
      <t>ケンスウ</t>
    </rPh>
    <rPh sb="20" eb="21">
      <t>フ</t>
    </rPh>
    <rPh sb="23" eb="25">
      <t>ケイコウ</t>
    </rPh>
    <phoneticPr fontId="2"/>
  </si>
  <si>
    <t>ユーザー受け入れ口での流速と相談件数に明確な相関は無い</t>
    <rPh sb="4" eb="5">
      <t>ウ</t>
    </rPh>
    <rPh sb="6" eb="7">
      <t>イ</t>
    </rPh>
    <rPh sb="8" eb="9">
      <t>グチ</t>
    </rPh>
    <rPh sb="11" eb="13">
      <t>リュウソク</t>
    </rPh>
    <rPh sb="14" eb="16">
      <t>ソウダン</t>
    </rPh>
    <rPh sb="16" eb="18">
      <t>ケンスウ</t>
    </rPh>
    <rPh sb="19" eb="21">
      <t>メイカク</t>
    </rPh>
    <rPh sb="22" eb="24">
      <t>ソウカン</t>
    </rPh>
    <rPh sb="25" eb="26">
      <t>ナ</t>
    </rPh>
    <phoneticPr fontId="2"/>
  </si>
  <si>
    <t>●質問１.１―4</t>
    <phoneticPr fontId="2"/>
  </si>
  <si>
    <t>〇回答１.１－4</t>
    <phoneticPr fontId="2"/>
  </si>
  <si>
    <t>●質問１.１―5</t>
    <phoneticPr fontId="2"/>
  </si>
  <si>
    <t>〇回答１.１－5</t>
    <phoneticPr fontId="2"/>
  </si>
  <si>
    <t>受入流速</t>
    <rPh sb="0" eb="1">
      <t>ウ</t>
    </rPh>
    <rPh sb="1" eb="2">
      <t>イ</t>
    </rPh>
    <rPh sb="2" eb="4">
      <t>リュウソク</t>
    </rPh>
    <phoneticPr fontId="2"/>
  </si>
  <si>
    <t>〇回答１.１－６（発生時期の規則性について記載ください</t>
    <rPh sb="9" eb="11">
      <t>ハッセイ</t>
    </rPh>
    <rPh sb="11" eb="13">
      <t>ジキ</t>
    </rPh>
    <rPh sb="14" eb="17">
      <t>キソクセイ</t>
    </rPh>
    <rPh sb="21" eb="23">
      <t>キサイ</t>
    </rPh>
    <phoneticPr fontId="2"/>
  </si>
  <si>
    <r>
      <rPr>
        <b/>
        <sz val="12"/>
        <rFont val="游ゴシック"/>
        <family val="3"/>
        <charset val="128"/>
      </rPr>
      <t>【量水器一次側】</t>
    </r>
    <r>
      <rPr>
        <sz val="12"/>
        <rFont val="游ゴシック"/>
        <family val="3"/>
        <charset val="128"/>
      </rPr>
      <t>ストレーナ清掃実施者はＡユーザー、Ｂ事業体の何れですか。</t>
    </r>
    <rPh sb="1" eb="3">
      <t>リョウスイ</t>
    </rPh>
    <rPh sb="3" eb="4">
      <t>ウツワ</t>
    </rPh>
    <rPh sb="4" eb="7">
      <t>イチジガワ</t>
    </rPh>
    <rPh sb="13" eb="15">
      <t>セイソウ</t>
    </rPh>
    <rPh sb="15" eb="17">
      <t>ジッシ</t>
    </rPh>
    <rPh sb="26" eb="29">
      <t>ジギョウタイ</t>
    </rPh>
    <rPh sb="30" eb="31">
      <t>イズ</t>
    </rPh>
    <phoneticPr fontId="2"/>
  </si>
  <si>
    <r>
      <rPr>
        <b/>
        <sz val="12"/>
        <rFont val="游ゴシック"/>
        <family val="3"/>
        <charset val="128"/>
      </rPr>
      <t>【量水器二次側】</t>
    </r>
    <r>
      <rPr>
        <sz val="12"/>
        <rFont val="游ゴシック"/>
        <family val="3"/>
        <charset val="128"/>
      </rPr>
      <t>ストレーナ清掃実施者はＡユーザー、Ｂ事業体の何れですか。</t>
    </r>
    <rPh sb="1" eb="3">
      <t>リョウスイ</t>
    </rPh>
    <rPh sb="3" eb="4">
      <t>ウツワ</t>
    </rPh>
    <rPh sb="4" eb="5">
      <t>2</t>
    </rPh>
    <rPh sb="6" eb="7">
      <t>ガワ</t>
    </rPh>
    <rPh sb="13" eb="15">
      <t>セイソウ</t>
    </rPh>
    <rPh sb="15" eb="17">
      <t>ジッシ</t>
    </rPh>
    <rPh sb="26" eb="29">
      <t>ジギョウタイ</t>
    </rPh>
    <rPh sb="30" eb="31">
      <t>イズ</t>
    </rPh>
    <phoneticPr fontId="2"/>
  </si>
  <si>
    <t>〇回答１.１－７</t>
    <phoneticPr fontId="2"/>
  </si>
  <si>
    <t>●質問１.１―９</t>
    <phoneticPr fontId="2"/>
  </si>
  <si>
    <t>●質問１.１―１０</t>
    <phoneticPr fontId="2"/>
  </si>
  <si>
    <t>通水時や漏水時の濁水を排水するため、管路中に排泥弁を設けていると思われますが、排泥弁の有無についてご教示願います。</t>
    <rPh sb="0" eb="2">
      <t>ツウスイ</t>
    </rPh>
    <rPh sb="2" eb="3">
      <t>ジ</t>
    </rPh>
    <rPh sb="4" eb="6">
      <t>ロウスイ</t>
    </rPh>
    <rPh sb="6" eb="7">
      <t>ジ</t>
    </rPh>
    <rPh sb="8" eb="10">
      <t>ダクスイ</t>
    </rPh>
    <rPh sb="11" eb="13">
      <t>ハイスイ</t>
    </rPh>
    <rPh sb="18" eb="20">
      <t>カンロ</t>
    </rPh>
    <rPh sb="20" eb="21">
      <t>チュウ</t>
    </rPh>
    <rPh sb="22" eb="23">
      <t>ハイ</t>
    </rPh>
    <rPh sb="23" eb="24">
      <t>ドロ</t>
    </rPh>
    <rPh sb="24" eb="25">
      <t>ベン</t>
    </rPh>
    <rPh sb="26" eb="27">
      <t>モウ</t>
    </rPh>
    <rPh sb="32" eb="33">
      <t>オモ</t>
    </rPh>
    <phoneticPr fontId="2"/>
  </si>
  <si>
    <t>排泥周期　半年</t>
    <rPh sb="0" eb="4">
      <t>ハイデイシュウキ</t>
    </rPh>
    <rPh sb="5" eb="7">
      <t>ハントシ</t>
    </rPh>
    <phoneticPr fontId="2"/>
  </si>
  <si>
    <t>〇回答１.１－１０</t>
    <phoneticPr fontId="2"/>
  </si>
  <si>
    <t>排泥弁</t>
    <rPh sb="0" eb="3">
      <t>ハイデイベン</t>
    </rPh>
    <phoneticPr fontId="2"/>
  </si>
  <si>
    <t>●質問１.１―１１</t>
    <phoneticPr fontId="2"/>
  </si>
  <si>
    <t>〇回答１.１－１１</t>
    <phoneticPr fontId="2"/>
  </si>
  <si>
    <t>●質問１.１－１２</t>
    <phoneticPr fontId="2"/>
  </si>
  <si>
    <t>（質問１.１－１１で排泥「無」と回答の方）</t>
    <rPh sb="10" eb="12">
      <t>ハイデイ</t>
    </rPh>
    <rPh sb="13" eb="14">
      <t>ナシ</t>
    </rPh>
    <phoneticPr fontId="2"/>
  </si>
  <si>
    <t>〇回答１.１－１２</t>
    <phoneticPr fontId="2"/>
  </si>
  <si>
    <t>●質問１.１―１３</t>
    <phoneticPr fontId="2"/>
  </si>
  <si>
    <t>○回答１.１―１３</t>
    <phoneticPr fontId="2"/>
  </si>
  <si>
    <t>●質問１.１―１４</t>
    <phoneticPr fontId="2"/>
  </si>
  <si>
    <t>○回答１.１―１４</t>
    <phoneticPr fontId="2"/>
  </si>
  <si>
    <t>工業統計の産業分類(p20参照)を記入してください</t>
    <rPh sb="0" eb="4">
      <t>コウギョウトウケイ</t>
    </rPh>
    <rPh sb="5" eb="7">
      <t>サンギョウ</t>
    </rPh>
    <rPh sb="7" eb="9">
      <t>ブンルイ</t>
    </rPh>
    <rPh sb="13" eb="15">
      <t>サンショウ</t>
    </rPh>
    <rPh sb="17" eb="19">
      <t>キニュウ</t>
    </rPh>
    <phoneticPr fontId="2"/>
  </si>
  <si>
    <t>河川水</t>
    <rPh sb="0" eb="3">
      <t>カセンスイ</t>
    </rPh>
    <phoneticPr fontId="2"/>
  </si>
  <si>
    <t>湖沼水</t>
    <rPh sb="0" eb="3">
      <t>コショウスイ</t>
    </rPh>
    <phoneticPr fontId="2"/>
  </si>
  <si>
    <t>Aユーザー　B事業体</t>
    <rPh sb="7" eb="10">
      <t>ジギョウタイ</t>
    </rPh>
    <phoneticPr fontId="2"/>
  </si>
  <si>
    <t>C両方   　　D不明</t>
    <rPh sb="1" eb="3">
      <t>リョウホウ</t>
    </rPh>
    <rPh sb="9" eb="11">
      <t>フメイ</t>
    </rPh>
    <phoneticPr fontId="2"/>
  </si>
  <si>
    <t>相談　　A有　B無</t>
    <rPh sb="0" eb="2">
      <t>ソウダン</t>
    </rPh>
    <rPh sb="5" eb="6">
      <t>アリ</t>
    </rPh>
    <rPh sb="8" eb="9">
      <t>ナ</t>
    </rPh>
    <phoneticPr fontId="2"/>
  </si>
  <si>
    <t>水源取得について</t>
    <rPh sb="0" eb="2">
      <t>スイゲン</t>
    </rPh>
    <rPh sb="2" eb="4">
      <t>シュトク</t>
    </rPh>
    <phoneticPr fontId="2"/>
  </si>
  <si>
    <t>水源取得</t>
    <rPh sb="0" eb="2">
      <t>スイゲン</t>
    </rPh>
    <rPh sb="2" eb="4">
      <t>シュトク</t>
    </rPh>
    <phoneticPr fontId="2"/>
  </si>
  <si>
    <t>新規件数：〇件</t>
    <rPh sb="0" eb="4">
      <t>シンキケンスウ</t>
    </rPh>
    <rPh sb="6" eb="7">
      <t>ケン</t>
    </rPh>
    <phoneticPr fontId="2"/>
  </si>
  <si>
    <r>
      <t>新規需要：△ｍ</t>
    </r>
    <r>
      <rPr>
        <vertAlign val="superscript"/>
        <sz val="12"/>
        <rFont val="游ゴシック"/>
        <family val="3"/>
        <charset val="128"/>
      </rPr>
      <t>３</t>
    </r>
    <r>
      <rPr>
        <sz val="12"/>
        <rFont val="游ゴシック"/>
        <family val="3"/>
        <charset val="128"/>
      </rPr>
      <t>／日</t>
    </r>
    <rPh sb="0" eb="4">
      <t>シンキジュヨウ</t>
    </rPh>
    <phoneticPr fontId="2"/>
  </si>
  <si>
    <t>新規需要見込</t>
    <rPh sb="0" eb="4">
      <t>シンキジュヨウ</t>
    </rPh>
    <rPh sb="4" eb="6">
      <t>ミコ</t>
    </rPh>
    <phoneticPr fontId="2"/>
  </si>
  <si>
    <t>件数見込：〇件</t>
    <rPh sb="0" eb="2">
      <t>ケンスウ</t>
    </rPh>
    <rPh sb="2" eb="4">
      <t>ミコミ</t>
    </rPh>
    <rPh sb="6" eb="7">
      <t>ケン</t>
    </rPh>
    <phoneticPr fontId="2"/>
  </si>
  <si>
    <r>
      <t>需要見込：△ｍ</t>
    </r>
    <r>
      <rPr>
        <vertAlign val="superscript"/>
        <sz val="10"/>
        <rFont val="BIZ UDゴシック"/>
        <family val="3"/>
        <charset val="128"/>
      </rPr>
      <t>３</t>
    </r>
    <r>
      <rPr>
        <sz val="12"/>
        <rFont val="BIZ UDゴシック"/>
        <family val="3"/>
        <charset val="128"/>
      </rPr>
      <t>／日</t>
    </r>
    <rPh sb="0" eb="2">
      <t>ジュヨウ</t>
    </rPh>
    <rPh sb="2" eb="4">
      <t>ミコミ</t>
    </rPh>
    <rPh sb="9" eb="10">
      <t>ニチ</t>
    </rPh>
    <phoneticPr fontId="2"/>
  </si>
  <si>
    <t>〇回答１.３－２</t>
    <phoneticPr fontId="2"/>
  </si>
  <si>
    <t>〇回答１.４－４</t>
    <phoneticPr fontId="2"/>
  </si>
  <si>
    <t>〇回答１.４－５</t>
    <phoneticPr fontId="2"/>
  </si>
  <si>
    <t>〇回答１.４－６</t>
    <phoneticPr fontId="2"/>
  </si>
  <si>
    <t>〇回答１.４－７</t>
    <phoneticPr fontId="2"/>
  </si>
  <si>
    <t>〇回答１.４－１０</t>
    <phoneticPr fontId="2"/>
  </si>
  <si>
    <t>〇回答１.４－１２</t>
    <phoneticPr fontId="2"/>
  </si>
  <si>
    <t>新規件数</t>
    <rPh sb="0" eb="4">
      <t>シンキケンスウ</t>
    </rPh>
    <phoneticPr fontId="2"/>
  </si>
  <si>
    <t>新規需要</t>
    <rPh sb="0" eb="4">
      <t>シンキジュヨウ</t>
    </rPh>
    <phoneticPr fontId="2"/>
  </si>
  <si>
    <t>(本アンケートは、削除、挿入はせず、このままの形式でご回答ください。)</t>
    <rPh sb="9" eb="11">
      <t>サクジョ</t>
    </rPh>
    <rPh sb="12" eb="14">
      <t>ソウニュウ</t>
    </rPh>
    <phoneticPr fontId="2"/>
  </si>
  <si>
    <t>E　共用部分を有する他の事業との関係で見直しは困難である</t>
    <rPh sb="2" eb="4">
      <t>キョウヨウ</t>
    </rPh>
    <rPh sb="4" eb="6">
      <t>ブブン</t>
    </rPh>
    <rPh sb="7" eb="8">
      <t>ユウ</t>
    </rPh>
    <rPh sb="10" eb="11">
      <t>タ</t>
    </rPh>
    <rPh sb="12" eb="14">
      <t>ジギョウ</t>
    </rPh>
    <rPh sb="16" eb="18">
      <t>カンケイ</t>
    </rPh>
    <rPh sb="19" eb="21">
      <t>ミナオ</t>
    </rPh>
    <rPh sb="23" eb="25">
      <t>コンナン</t>
    </rPh>
    <phoneticPr fontId="2"/>
  </si>
  <si>
    <t>F　その他（具体的に記述願います）</t>
    <rPh sb="4" eb="5">
      <t>タ</t>
    </rPh>
    <rPh sb="6" eb="9">
      <t>グタイテキ</t>
    </rPh>
    <rPh sb="10" eb="12">
      <t>キジュツ</t>
    </rPh>
    <rPh sb="12" eb="13">
      <t>ネガ</t>
    </rPh>
    <phoneticPr fontId="2"/>
  </si>
  <si>
    <t>事業体の皆様方からいただいた本アンケート結果につきましては８月29日を持って回収終了とさせていただき、その後、集計⇒データ解析をして11月26日の工業用水道事業研究大会で討議する基礎データとして活用させていただきます。</t>
    <rPh sb="0" eb="3">
      <t>ジギョウタイ</t>
    </rPh>
    <rPh sb="4" eb="7">
      <t>ミナサマガタ</t>
    </rPh>
    <rPh sb="14" eb="15">
      <t>ホン</t>
    </rPh>
    <rPh sb="20" eb="22">
      <t>ケッカ</t>
    </rPh>
    <rPh sb="30" eb="31">
      <t>ツキ</t>
    </rPh>
    <rPh sb="33" eb="34">
      <t>ニチ</t>
    </rPh>
    <rPh sb="35" eb="36">
      <t>モ</t>
    </rPh>
    <rPh sb="38" eb="40">
      <t>カイシュウ</t>
    </rPh>
    <rPh sb="40" eb="42">
      <t>シュウリョウ</t>
    </rPh>
    <rPh sb="53" eb="54">
      <t>ゴ</t>
    </rPh>
    <rPh sb="55" eb="57">
      <t>シュウケイ</t>
    </rPh>
    <rPh sb="61" eb="63">
      <t>カイセキ</t>
    </rPh>
    <rPh sb="68" eb="69">
      <t>ツキ</t>
    </rPh>
    <rPh sb="71" eb="72">
      <t>ニチ</t>
    </rPh>
    <rPh sb="73" eb="76">
      <t>コウギョウヨウ</t>
    </rPh>
    <rPh sb="76" eb="78">
      <t>スイドウ</t>
    </rPh>
    <rPh sb="78" eb="80">
      <t>ジギョウ</t>
    </rPh>
    <rPh sb="80" eb="82">
      <t>ケンキュウ</t>
    </rPh>
    <rPh sb="82" eb="84">
      <t>タイカイ</t>
    </rPh>
    <rPh sb="85" eb="87">
      <t>トウギ</t>
    </rPh>
    <rPh sb="89" eb="91">
      <t>キソ</t>
    </rPh>
    <rPh sb="97" eb="99">
      <t>カツヨウ</t>
    </rPh>
    <phoneticPr fontId="2"/>
  </si>
  <si>
    <r>
      <t>８月２９日　　</t>
    </r>
    <r>
      <rPr>
        <sz val="12"/>
        <color theme="1"/>
        <rFont val="Times New Roman"/>
        <family val="1"/>
      </rPr>
      <t xml:space="preserve"> </t>
    </r>
    <r>
      <rPr>
        <sz val="12"/>
        <color theme="1"/>
        <rFont val="BIZ UDP明朝 Medium"/>
        <family val="1"/>
        <charset val="128"/>
      </rPr>
      <t>調査票の回収</t>
    </r>
    <phoneticPr fontId="2"/>
  </si>
  <si>
    <t>（質問１．２－8で「D」以外と回答した方）</t>
    <rPh sb="12" eb="14">
      <t>イガイ</t>
    </rPh>
    <phoneticPr fontId="2"/>
  </si>
  <si>
    <t>給水エリア外への新規需要への対応についての考え方</t>
    <phoneticPr fontId="2"/>
  </si>
  <si>
    <t>〇回答１.４－９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</si>
</sst>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6" x14ac:knownFonts="1">
    <font>
      <sz val="11"/>
      <color theme="1"/>
      <name val="游ゴシック"/>
      <family val="2"/>
      <charset val="128"/>
    </font>
    <font>
      <sz val="11"/>
      <name val="ＭＳ ゴシック"/>
      <family val="3"/>
      <charset val="128"/>
    </font>
    <font>
      <sz val="6"/>
      <name val="游ゴシック"/>
      <family val="2"/>
      <charset val="128"/>
    </font>
    <font>
      <sz val="6"/>
      <name val="ＭＳ ゴシック"/>
      <family val="3"/>
      <charset val="128"/>
    </font>
    <font>
      <sz val="10"/>
      <name val="ＭＳ ゴシック"/>
      <family val="3"/>
      <charset val="128"/>
    </font>
    <font>
      <u/>
      <sz val="11"/>
      <color theme="10"/>
      <name val="ＭＳ ゴシック"/>
      <family val="3"/>
      <charset val="128"/>
    </font>
    <font>
      <sz val="11"/>
      <name val="游ゴシック"/>
      <family val="2"/>
      <charset val="128"/>
    </font>
    <font>
      <sz val="11"/>
      <color rgb="FFFF0000"/>
      <name val="ＭＳ ゴシック"/>
      <family val="3"/>
      <charset val="128"/>
    </font>
    <font>
      <sz val="14"/>
      <name val="ＭＳ ゴシック"/>
      <family val="3"/>
      <charset val="128"/>
    </font>
    <font>
      <sz val="12"/>
      <name val="ＭＳ ゴシック"/>
      <family val="3"/>
      <charset val="128"/>
    </font>
    <font>
      <sz val="18"/>
      <name val="ＭＳ ゴシック"/>
      <family val="3"/>
      <charset val="128"/>
    </font>
    <font>
      <sz val="12"/>
      <name val="ＭＳ 明朝"/>
      <family val="1"/>
      <charset val="128"/>
    </font>
    <font>
      <b/>
      <sz val="12"/>
      <name val="ＭＳ ゴシック"/>
      <family val="3"/>
      <charset val="128"/>
    </font>
    <font>
      <sz val="12"/>
      <color theme="1"/>
      <name val="BIZ UDP明朝 Medium"/>
      <family val="1"/>
      <charset val="128"/>
    </font>
    <font>
      <sz val="12"/>
      <color theme="1"/>
      <name val="ＭＳ ゴシック"/>
      <family val="3"/>
      <charset val="128"/>
    </font>
    <font>
      <sz val="12"/>
      <name val="游ゴシック"/>
      <family val="3"/>
      <charset val="128"/>
      <scheme val="minor"/>
    </font>
    <font>
      <sz val="11"/>
      <color theme="1"/>
      <name val="游ゴシック"/>
      <family val="2"/>
      <charset val="128"/>
    </font>
    <font>
      <b/>
      <sz val="12"/>
      <name val="游ゴシック"/>
      <family val="3"/>
      <charset val="128"/>
    </font>
    <font>
      <sz val="12"/>
      <name val="游ゴシック"/>
      <family val="3"/>
      <charset val="128"/>
    </font>
    <font>
      <b/>
      <sz val="16"/>
      <name val="游ゴシック"/>
      <family val="3"/>
      <charset val="128"/>
    </font>
    <font>
      <sz val="14"/>
      <name val="游ゴシック"/>
      <family val="2"/>
      <charset val="128"/>
    </font>
    <font>
      <sz val="10"/>
      <name val="游ゴシック"/>
      <family val="2"/>
      <charset val="128"/>
    </font>
    <font>
      <sz val="12"/>
      <name val="游ゴシック"/>
      <family val="2"/>
      <charset val="128"/>
    </font>
    <font>
      <b/>
      <sz val="12"/>
      <name val="游ゴシック"/>
      <family val="2"/>
      <charset val="128"/>
    </font>
    <font>
      <u/>
      <sz val="11"/>
      <name val="ＭＳ ゴシック"/>
      <family val="3"/>
      <charset val="128"/>
    </font>
    <font>
      <sz val="14"/>
      <name val="BIZ UDPゴシック"/>
      <family val="3"/>
      <charset val="128"/>
    </font>
    <font>
      <b/>
      <sz val="11"/>
      <name val="游ゴシック"/>
      <family val="3"/>
      <charset val="128"/>
    </font>
    <font>
      <b/>
      <vertAlign val="superscript"/>
      <sz val="12"/>
      <name val="游ゴシック"/>
      <family val="3"/>
      <charset val="128"/>
    </font>
    <font>
      <vertAlign val="superscript"/>
      <sz val="12"/>
      <name val="游ゴシック"/>
      <family val="3"/>
      <charset val="128"/>
    </font>
    <font>
      <sz val="12"/>
      <name val="Segoe UI Symbol"/>
      <family val="3"/>
    </font>
    <font>
      <sz val="16"/>
      <name val="游ゴシック"/>
      <family val="3"/>
      <charset val="128"/>
    </font>
    <font>
      <sz val="14"/>
      <name val="游ゴシック"/>
      <family val="3"/>
      <charset val="128"/>
    </font>
    <font>
      <sz val="11"/>
      <name val="游ゴシック"/>
      <family val="3"/>
      <charset val="128"/>
    </font>
    <font>
      <sz val="16"/>
      <name val="游ゴシック"/>
      <family val="2"/>
      <charset val="128"/>
    </font>
    <font>
      <sz val="12"/>
      <color theme="1"/>
      <name val="Times New Roman"/>
      <family val="1"/>
    </font>
    <font>
      <sz val="12"/>
      <name val="BIZ UDP明朝 Medium"/>
      <family val="1"/>
      <charset val="128"/>
    </font>
    <font>
      <sz val="12"/>
      <name val="BIZ UDゴシック"/>
      <family val="3"/>
      <charset val="128"/>
    </font>
    <font>
      <sz val="9"/>
      <name val="游ゴシック"/>
      <family val="3"/>
      <charset val="128"/>
    </font>
    <font>
      <vertAlign val="superscript"/>
      <sz val="9"/>
      <name val="游ゴシック"/>
      <family val="3"/>
      <charset val="128"/>
    </font>
    <font>
      <sz val="11"/>
      <name val="BIZ UDP明朝 Medium"/>
      <family val="1"/>
      <charset val="128"/>
    </font>
    <font>
      <b/>
      <sz val="12"/>
      <color rgb="FFFF0000"/>
      <name val="游ゴシック"/>
      <family val="3"/>
      <charset val="128"/>
    </font>
    <font>
      <sz val="10"/>
      <name val="游ゴシック"/>
      <family val="3"/>
      <charset val="128"/>
    </font>
    <font>
      <sz val="11"/>
      <color theme="1"/>
      <name val="游ゴシック"/>
      <family val="3"/>
      <charset val="128"/>
    </font>
    <font>
      <vertAlign val="superscript"/>
      <sz val="10"/>
      <name val="BIZ UDゴシック"/>
      <family val="3"/>
      <charset val="128"/>
    </font>
    <font>
      <b/>
      <sz val="12"/>
      <color rgb="FF00B050"/>
      <name val="游ゴシック"/>
      <family val="3"/>
      <charset val="128"/>
    </font>
    <font>
      <b/>
      <sz val="18"/>
      <color rgb="FFFF0000"/>
      <name val="BIZ UDP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rgb="FFDAEEF3"/>
        <bgColor indexed="64"/>
      </patternFill>
    </fill>
    <fill>
      <patternFill patternType="solid">
        <fgColor theme="2"/>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style="thin">
        <color indexed="64"/>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thin">
        <color indexed="64"/>
      </left>
      <right/>
      <top/>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right/>
      <top/>
      <bottom style="medium">
        <color rgb="FF00B050"/>
      </bottom>
      <diagonal/>
    </border>
    <border>
      <left/>
      <right/>
      <top/>
      <bottom style="thin">
        <color indexed="64"/>
      </bottom>
      <diagonal/>
    </border>
    <border>
      <left style="medium">
        <color rgb="FF92D050"/>
      </left>
      <right/>
      <top/>
      <bottom/>
      <diagonal/>
    </border>
    <border>
      <left/>
      <right style="medium">
        <color rgb="FF92D05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rgb="FF00B050"/>
      </bottom>
      <diagonal/>
    </border>
    <border>
      <left/>
      <right/>
      <top style="thin">
        <color indexed="64"/>
      </top>
      <bottom style="medium">
        <color rgb="FF00B050"/>
      </bottom>
      <diagonal/>
    </border>
    <border>
      <left/>
      <right style="thin">
        <color indexed="64"/>
      </right>
      <top style="thin">
        <color indexed="64"/>
      </top>
      <bottom style="medium">
        <color rgb="FF00B050"/>
      </bottom>
      <diagonal/>
    </border>
    <border>
      <left style="thin">
        <color indexed="64"/>
      </left>
      <right style="thin">
        <color indexed="64"/>
      </right>
      <top/>
      <bottom/>
      <diagonal/>
    </border>
    <border>
      <left style="thin">
        <color indexed="64"/>
      </left>
      <right style="thick">
        <color rgb="FF92D050"/>
      </right>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300">
    <xf numFmtId="0" fontId="0" fillId="0" borderId="0" xfId="0">
      <alignment vertical="center"/>
    </xf>
    <xf numFmtId="0" fontId="1" fillId="0" borderId="0" xfId="2">
      <alignment vertical="center"/>
    </xf>
    <xf numFmtId="0" fontId="7" fillId="0" borderId="0" xfId="2" applyFont="1">
      <alignment vertical="center"/>
    </xf>
    <xf numFmtId="0" fontId="1" fillId="0" borderId="0" xfId="2" applyAlignment="1">
      <alignment vertical="top"/>
    </xf>
    <xf numFmtId="0" fontId="1" fillId="0" borderId="0" xfId="2" applyAlignment="1">
      <alignment vertical="top" wrapText="1"/>
    </xf>
    <xf numFmtId="0" fontId="1" fillId="0" borderId="0" xfId="2" applyAlignment="1">
      <alignment horizontal="left" vertical="top"/>
    </xf>
    <xf numFmtId="0" fontId="1" fillId="0" borderId="0" xfId="2" applyAlignment="1">
      <alignment horizontal="left" vertical="top" wrapText="1"/>
    </xf>
    <xf numFmtId="0" fontId="9" fillId="0" borderId="0" xfId="2" applyFont="1">
      <alignment vertical="center"/>
    </xf>
    <xf numFmtId="0" fontId="9" fillId="0" borderId="0" xfId="2" applyFont="1" applyAlignment="1">
      <alignment horizontal="left" vertical="top" wrapText="1"/>
    </xf>
    <xf numFmtId="0" fontId="8" fillId="0" borderId="0" xfId="2" applyFont="1">
      <alignment vertical="center"/>
    </xf>
    <xf numFmtId="0" fontId="8" fillId="0" borderId="0" xfId="2" applyFont="1" applyAlignment="1">
      <alignment vertical="top"/>
    </xf>
    <xf numFmtId="0" fontId="9" fillId="0" borderId="0" xfId="2" applyFont="1" applyAlignment="1">
      <alignment vertical="top" wrapText="1"/>
    </xf>
    <xf numFmtId="0" fontId="6" fillId="0" borderId="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center"/>
      <protection locked="0"/>
    </xf>
    <xf numFmtId="0" fontId="13" fillId="0" borderId="0" xfId="0" applyFont="1">
      <alignment vertical="center"/>
    </xf>
    <xf numFmtId="0" fontId="14" fillId="0" borderId="0" xfId="0" applyFont="1">
      <alignment vertical="center"/>
    </xf>
    <xf numFmtId="49" fontId="14" fillId="0" borderId="0" xfId="0" applyNumberFormat="1" applyFont="1">
      <alignment vertical="center"/>
    </xf>
    <xf numFmtId="0" fontId="15" fillId="0" borderId="0" xfId="0" applyFont="1" applyProtection="1">
      <alignment vertical="center"/>
      <protection locked="0"/>
    </xf>
    <xf numFmtId="0" fontId="6" fillId="0" borderId="1" xfId="0" applyFont="1" applyBorder="1"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9" fillId="0" borderId="0" xfId="0" applyFont="1">
      <alignment vertical="center"/>
    </xf>
    <xf numFmtId="0" fontId="19"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Protection="1">
      <alignment vertical="center"/>
      <protection locked="0"/>
    </xf>
    <xf numFmtId="0" fontId="20" fillId="0" borderId="0" xfId="0" applyFont="1" applyAlignment="1" applyProtection="1">
      <alignment horizontal="left" vertical="center"/>
      <protection locked="0"/>
    </xf>
    <xf numFmtId="0" fontId="21" fillId="0" borderId="0" xfId="0" applyFont="1" applyProtection="1">
      <alignment vertical="center"/>
      <protection locked="0"/>
    </xf>
    <xf numFmtId="0" fontId="1" fillId="0" borderId="0" xfId="0" applyFont="1" applyProtection="1">
      <alignment vertical="center"/>
      <protection locked="0"/>
    </xf>
    <xf numFmtId="0" fontId="22" fillId="0" borderId="0" xfId="0" applyFont="1" applyAlignment="1" applyProtection="1">
      <alignment horizontal="left" vertical="center"/>
      <protection locked="0"/>
    </xf>
    <xf numFmtId="0" fontId="22" fillId="0" borderId="0" xfId="0" applyFont="1" applyProtection="1">
      <alignment vertical="center"/>
      <protection locked="0"/>
    </xf>
    <xf numFmtId="0" fontId="9" fillId="0" borderId="0" xfId="0" applyFont="1" applyProtection="1">
      <alignment vertical="center"/>
      <protection locked="0"/>
    </xf>
    <xf numFmtId="0" fontId="22" fillId="0" borderId="13" xfId="0" applyFont="1" applyBorder="1" applyProtection="1">
      <alignment vertical="center"/>
      <protection locked="0"/>
    </xf>
    <xf numFmtId="0" fontId="6" fillId="0" borderId="0" xfId="0" applyFont="1" applyAlignment="1" applyProtection="1">
      <alignment horizontal="left" vertical="center" wrapText="1"/>
      <protection locked="0"/>
    </xf>
    <xf numFmtId="0" fontId="24" fillId="0" borderId="0" xfId="1" applyFont="1" applyBorder="1" applyAlignment="1" applyProtection="1">
      <alignment horizontal="left" vertical="center"/>
      <protection locked="0"/>
    </xf>
    <xf numFmtId="0" fontId="20" fillId="0" borderId="0" xfId="0" quotePrefix="1" applyFont="1" applyProtection="1">
      <alignment vertical="center"/>
      <protection locked="0"/>
    </xf>
    <xf numFmtId="0" fontId="20" fillId="0" borderId="0" xfId="0" applyFont="1" applyProtection="1">
      <alignment vertical="center"/>
      <protection locked="0"/>
    </xf>
    <xf numFmtId="0" fontId="18" fillId="0" borderId="0" xfId="0" applyFont="1" applyAlignment="1" applyProtection="1">
      <alignment horizontal="left" vertical="top" wrapText="1"/>
      <protection locked="0"/>
    </xf>
    <xf numFmtId="0" fontId="18" fillId="0" borderId="13" xfId="0" applyFont="1" applyBorder="1" applyProtection="1">
      <alignment vertical="center"/>
      <protection locked="0"/>
    </xf>
    <xf numFmtId="0" fontId="18" fillId="0" borderId="1" xfId="0" applyFont="1" applyBorder="1" applyProtection="1">
      <alignment vertical="center"/>
      <protection locked="0"/>
    </xf>
    <xf numFmtId="0" fontId="11" fillId="0" borderId="0" xfId="0" applyFont="1">
      <alignment vertical="center"/>
    </xf>
    <xf numFmtId="0" fontId="18" fillId="0" borderId="1" xfId="0" applyFont="1" applyBorder="1" applyAlignment="1" applyProtection="1">
      <alignment vertical="top"/>
      <protection locked="0"/>
    </xf>
    <xf numFmtId="0" fontId="17" fillId="0" borderId="0" xfId="0" applyFont="1" applyAlignment="1" applyProtection="1">
      <alignment vertical="top" wrapText="1"/>
      <protection locked="0"/>
    </xf>
    <xf numFmtId="0" fontId="17" fillId="0" borderId="0" xfId="0" applyFont="1" applyAlignment="1" applyProtection="1">
      <alignment vertical="top"/>
      <protection locked="0"/>
    </xf>
    <xf numFmtId="0" fontId="17" fillId="0" borderId="0" xfId="0" applyFont="1" applyAlignment="1" applyProtection="1">
      <alignment horizontal="left" vertical="top" wrapText="1"/>
      <protection locked="0"/>
    </xf>
    <xf numFmtId="0" fontId="17" fillId="0" borderId="1" xfId="0" applyFont="1" applyBorder="1" applyProtection="1">
      <alignment vertical="center"/>
      <protection locked="0"/>
    </xf>
    <xf numFmtId="0" fontId="6" fillId="0" borderId="13" xfId="0" applyFont="1" applyBorder="1" applyProtection="1">
      <alignment vertical="center"/>
      <protection locked="0"/>
    </xf>
    <xf numFmtId="0" fontId="18" fillId="0" borderId="0" xfId="0" applyFont="1" applyAlignment="1" applyProtection="1">
      <alignment horizontal="center" vertical="center"/>
      <protection locked="0"/>
    </xf>
    <xf numFmtId="0" fontId="18" fillId="0" borderId="0" xfId="0" applyFont="1" applyAlignment="1" applyProtection="1">
      <alignment vertical="top" wrapText="1"/>
      <protection locked="0"/>
    </xf>
    <xf numFmtId="0" fontId="18" fillId="0" borderId="0" xfId="0" applyFont="1" applyAlignment="1" applyProtection="1">
      <alignment vertical="top"/>
      <protection locked="0"/>
    </xf>
    <xf numFmtId="0" fontId="22" fillId="0" borderId="0" xfId="0" applyFont="1" applyAlignment="1" applyProtection="1">
      <alignment horizontal="center" vertical="center"/>
      <protection locked="0"/>
    </xf>
    <xf numFmtId="0" fontId="17" fillId="0" borderId="1" xfId="0" applyFont="1" applyBorder="1" applyAlignment="1" applyProtection="1">
      <alignment vertical="top"/>
      <protection locked="0"/>
    </xf>
    <xf numFmtId="38" fontId="6" fillId="0" borderId="1" xfId="4" applyFont="1" applyBorder="1" applyProtection="1">
      <alignment vertical="center"/>
      <protection locked="0"/>
    </xf>
    <xf numFmtId="0" fontId="26" fillId="0" borderId="1" xfId="0" applyFont="1" applyBorder="1" applyProtection="1">
      <alignment vertical="center"/>
      <protection locked="0"/>
    </xf>
    <xf numFmtId="176" fontId="18" fillId="0" borderId="0" xfId="3" applyNumberFormat="1" applyFont="1" applyFill="1" applyBorder="1" applyAlignment="1" applyProtection="1">
      <alignment vertical="center"/>
      <protection locked="0"/>
    </xf>
    <xf numFmtId="0" fontId="29" fillId="0" borderId="0" xfId="0" applyFont="1" applyProtection="1">
      <alignment vertical="center"/>
      <protection locked="0"/>
    </xf>
    <xf numFmtId="0" fontId="17" fillId="0" borderId="0" xfId="0" applyFont="1" applyAlignment="1" applyProtection="1">
      <alignment vertical="center" wrapText="1"/>
      <protection locked="0"/>
    </xf>
    <xf numFmtId="0" fontId="11" fillId="0" borderId="0" xfId="0" applyFont="1" applyProtection="1">
      <alignment vertical="center"/>
      <protection locked="0"/>
    </xf>
    <xf numFmtId="0" fontId="6" fillId="0" borderId="0" xfId="0" applyFont="1">
      <alignment vertical="center"/>
    </xf>
    <xf numFmtId="0" fontId="30" fillId="0" borderId="0" xfId="0" applyFont="1" applyProtection="1">
      <alignment vertical="center"/>
      <protection locked="0"/>
    </xf>
    <xf numFmtId="0" fontId="31" fillId="0" borderId="0" xfId="0" quotePrefix="1" applyFont="1" applyProtection="1">
      <alignment vertical="center"/>
      <protection locked="0"/>
    </xf>
    <xf numFmtId="0" fontId="31" fillId="0" borderId="0" xfId="0" applyFont="1" applyProtection="1">
      <alignment vertical="center"/>
      <protection locked="0"/>
    </xf>
    <xf numFmtId="20" fontId="18" fillId="0" borderId="0" xfId="0" applyNumberFormat="1" applyFont="1" applyProtection="1">
      <alignment vertical="center"/>
      <protection locked="0"/>
    </xf>
    <xf numFmtId="3" fontId="18" fillId="0" borderId="1" xfId="0" applyNumberFormat="1" applyFont="1" applyBorder="1" applyProtection="1">
      <alignment vertical="center"/>
      <protection locked="0"/>
    </xf>
    <xf numFmtId="0" fontId="30" fillId="5" borderId="0" xfId="0" applyFont="1" applyFill="1" applyProtection="1">
      <alignment vertical="center"/>
      <protection locked="0"/>
    </xf>
    <xf numFmtId="0" fontId="25" fillId="0" borderId="0" xfId="0" applyFont="1" applyAlignment="1" applyProtection="1">
      <alignment horizontal="center" vertical="center"/>
      <protection locked="0"/>
    </xf>
    <xf numFmtId="0" fontId="33" fillId="0" borderId="0" xfId="0" applyFont="1" applyAlignment="1" applyProtection="1">
      <alignment horizontal="left" vertical="center"/>
      <protection locked="0"/>
    </xf>
    <xf numFmtId="0" fontId="34" fillId="0" borderId="0" xfId="0" applyFont="1">
      <alignment vertical="center"/>
    </xf>
    <xf numFmtId="0" fontId="8" fillId="0" borderId="35" xfId="2" applyFont="1" applyBorder="1">
      <alignment vertical="center"/>
    </xf>
    <xf numFmtId="0" fontId="9" fillId="0" borderId="36" xfId="2" applyFont="1" applyBorder="1" applyAlignment="1">
      <alignment horizontal="left" vertical="top" wrapText="1"/>
    </xf>
    <xf numFmtId="0" fontId="9" fillId="0" borderId="37" xfId="2" applyFont="1" applyBorder="1" applyAlignment="1">
      <alignment horizontal="left" vertical="top" wrapText="1"/>
    </xf>
    <xf numFmtId="0" fontId="1" fillId="0" borderId="23" xfId="2" applyBorder="1">
      <alignment vertical="center"/>
    </xf>
    <xf numFmtId="0" fontId="9" fillId="0" borderId="0" xfId="2" applyFont="1" applyAlignment="1">
      <alignment horizontal="left" vertical="top"/>
    </xf>
    <xf numFmtId="0" fontId="1" fillId="0" borderId="13" xfId="2" applyBorder="1" applyAlignment="1">
      <alignment horizontal="left" vertical="top"/>
    </xf>
    <xf numFmtId="0" fontId="1" fillId="0" borderId="13" xfId="2" applyBorder="1" applyAlignment="1">
      <alignment horizontal="left" vertical="top" wrapText="1"/>
    </xf>
    <xf numFmtId="0" fontId="8" fillId="0" borderId="23" xfId="2" applyFont="1" applyBorder="1">
      <alignment vertical="center"/>
    </xf>
    <xf numFmtId="0" fontId="1" fillId="0" borderId="44" xfId="2" applyBorder="1">
      <alignment vertical="center"/>
    </xf>
    <xf numFmtId="49" fontId="14" fillId="0" borderId="31" xfId="0" applyNumberFormat="1" applyFont="1" applyBorder="1">
      <alignment vertical="center"/>
    </xf>
    <xf numFmtId="0" fontId="9" fillId="0" borderId="31" xfId="2" applyFont="1" applyBorder="1" applyAlignment="1">
      <alignment horizontal="left" vertical="top" wrapText="1"/>
    </xf>
    <xf numFmtId="0" fontId="13" fillId="0" borderId="31" xfId="0" applyFont="1" applyBorder="1">
      <alignment vertical="center"/>
    </xf>
    <xf numFmtId="0" fontId="1" fillId="0" borderId="31" xfId="2" applyBorder="1" applyAlignment="1">
      <alignment horizontal="left" vertical="top" wrapText="1"/>
    </xf>
    <xf numFmtId="0" fontId="1" fillId="0" borderId="45" xfId="2" applyBorder="1" applyAlignment="1">
      <alignment horizontal="left" vertical="top" wrapText="1"/>
    </xf>
    <xf numFmtId="0" fontId="0" fillId="0" borderId="0" xfId="0" applyAlignment="1">
      <alignment vertical="center" wrapText="1"/>
    </xf>
    <xf numFmtId="0" fontId="18" fillId="0" borderId="32" xfId="0" applyFont="1" applyBorder="1" applyAlignment="1" applyProtection="1">
      <alignment vertical="top" wrapText="1"/>
      <protection locked="0"/>
    </xf>
    <xf numFmtId="0" fontId="18" fillId="0" borderId="8" xfId="0" applyFont="1" applyBorder="1" applyAlignment="1" applyProtection="1">
      <alignment vertical="top" wrapText="1"/>
      <protection locked="0"/>
    </xf>
    <xf numFmtId="38" fontId="18" fillId="0" borderId="0" xfId="4" applyFont="1" applyProtection="1">
      <alignment vertical="center"/>
      <protection locked="0"/>
    </xf>
    <xf numFmtId="38" fontId="17" fillId="0" borderId="0" xfId="4" applyFont="1" applyProtection="1">
      <alignment vertical="center"/>
      <protection locked="0"/>
    </xf>
    <xf numFmtId="38" fontId="18" fillId="0" borderId="0" xfId="4" applyFont="1" applyAlignment="1" applyProtection="1">
      <alignment horizontal="center" vertical="center"/>
      <protection locked="0"/>
    </xf>
    <xf numFmtId="38" fontId="18" fillId="0" borderId="13" xfId="4" applyFont="1" applyBorder="1" applyProtection="1">
      <alignment vertical="center"/>
      <protection locked="0"/>
    </xf>
    <xf numFmtId="38" fontId="18" fillId="0" borderId="1" xfId="4" applyFont="1" applyBorder="1" applyProtection="1">
      <alignment vertical="center"/>
      <protection locked="0"/>
    </xf>
    <xf numFmtId="38" fontId="18" fillId="0" borderId="1" xfId="4" applyFont="1" applyBorder="1" applyAlignment="1" applyProtection="1">
      <alignment vertical="top"/>
      <protection locked="0"/>
    </xf>
    <xf numFmtId="0" fontId="32" fillId="0" borderId="1" xfId="0" applyFont="1" applyBorder="1" applyProtection="1">
      <alignment vertical="center"/>
      <protection locked="0"/>
    </xf>
    <xf numFmtId="38" fontId="6" fillId="0" borderId="1" xfId="0" applyNumberFormat="1" applyFont="1" applyBorder="1" applyProtection="1">
      <alignment vertical="center"/>
      <protection locked="0"/>
    </xf>
    <xf numFmtId="38" fontId="18" fillId="0" borderId="1" xfId="0" applyNumberFormat="1" applyFont="1" applyBorder="1" applyProtection="1">
      <alignment vertical="center"/>
      <protection locked="0"/>
    </xf>
    <xf numFmtId="0" fontId="18" fillId="0" borderId="23" xfId="0" applyFont="1" applyBorder="1" applyProtection="1">
      <alignment vertical="center"/>
      <protection locked="0"/>
    </xf>
    <xf numFmtId="38" fontId="17" fillId="0" borderId="1" xfId="0" applyNumberFormat="1" applyFont="1" applyBorder="1" applyProtection="1">
      <alignment vertical="center"/>
      <protection locked="0"/>
    </xf>
    <xf numFmtId="49" fontId="18" fillId="0" borderId="1" xfId="0" applyNumberFormat="1" applyFont="1" applyBorder="1" applyProtection="1">
      <alignment vertical="center"/>
      <protection locked="0"/>
    </xf>
    <xf numFmtId="38" fontId="6" fillId="0" borderId="0" xfId="0" applyNumberFormat="1" applyFont="1" applyProtection="1">
      <alignment vertical="center"/>
      <protection locked="0"/>
    </xf>
    <xf numFmtId="0" fontId="18" fillId="0" borderId="1" xfId="0" applyFont="1" applyBorder="1" applyAlignment="1" applyProtection="1">
      <alignment vertical="center" wrapText="1"/>
      <protection locked="0"/>
    </xf>
    <xf numFmtId="0" fontId="32" fillId="0" borderId="1" xfId="0" applyFont="1" applyBorder="1" applyAlignment="1" applyProtection="1">
      <alignment vertical="center" wrapText="1"/>
      <protection locked="0"/>
    </xf>
    <xf numFmtId="0" fontId="18" fillId="9" borderId="1" xfId="0" applyFont="1" applyFill="1" applyBorder="1" applyProtection="1">
      <alignment vertical="center"/>
      <protection locked="0"/>
    </xf>
    <xf numFmtId="0" fontId="18" fillId="9" borderId="1" xfId="0" applyFont="1" applyFill="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8" fillId="3" borderId="1" xfId="0" applyFont="1" applyFill="1" applyBorder="1" applyProtection="1">
      <alignment vertical="center"/>
      <protection locked="0"/>
    </xf>
    <xf numFmtId="0" fontId="40" fillId="0" borderId="0" xfId="0" applyFont="1" applyProtection="1">
      <alignment vertical="center"/>
      <protection locked="0"/>
    </xf>
    <xf numFmtId="0" fontId="0" fillId="10" borderId="0" xfId="0" applyFill="1">
      <alignment vertical="center"/>
    </xf>
    <xf numFmtId="38" fontId="6" fillId="10" borderId="1" xfId="0" applyNumberFormat="1" applyFont="1" applyFill="1" applyBorder="1" applyProtection="1">
      <alignment vertical="center"/>
      <protection locked="0"/>
    </xf>
    <xf numFmtId="38" fontId="6" fillId="10" borderId="1" xfId="4" applyFont="1" applyFill="1" applyBorder="1" applyProtection="1">
      <alignment vertical="center"/>
      <protection locked="0"/>
    </xf>
    <xf numFmtId="176" fontId="6" fillId="10" borderId="1" xfId="3" applyNumberFormat="1" applyFont="1" applyFill="1" applyBorder="1" applyProtection="1">
      <alignment vertical="center"/>
      <protection locked="0"/>
    </xf>
    <xf numFmtId="0" fontId="6" fillId="10" borderId="1" xfId="0" applyFont="1" applyFill="1" applyBorder="1" applyProtection="1">
      <alignment vertical="center"/>
      <protection locked="0"/>
    </xf>
    <xf numFmtId="0" fontId="37" fillId="0" borderId="2" xfId="0" applyFont="1" applyBorder="1" applyProtection="1">
      <alignment vertical="center"/>
      <protection locked="0"/>
    </xf>
    <xf numFmtId="0" fontId="17" fillId="0" borderId="4" xfId="0" applyFont="1" applyBorder="1" applyProtection="1">
      <alignment vertical="center"/>
      <protection locked="0"/>
    </xf>
    <xf numFmtId="0" fontId="18" fillId="0" borderId="4" xfId="0" applyFont="1" applyBorder="1" applyProtection="1">
      <alignment vertical="center"/>
      <protection locked="0"/>
    </xf>
    <xf numFmtId="0" fontId="18" fillId="0" borderId="3" xfId="0" applyFont="1" applyBorder="1" applyProtection="1">
      <alignment vertical="center"/>
      <protection locked="0"/>
    </xf>
    <xf numFmtId="0" fontId="18" fillId="0" borderId="11" xfId="0" applyFont="1" applyBorder="1" applyAlignment="1" applyProtection="1">
      <alignment horizontal="left" vertical="center"/>
      <protection locked="0"/>
    </xf>
    <xf numFmtId="49" fontId="6" fillId="10" borderId="1" xfId="0" applyNumberFormat="1" applyFont="1" applyFill="1" applyBorder="1" applyProtection="1">
      <alignment vertical="center"/>
      <protection locked="0"/>
    </xf>
    <xf numFmtId="0" fontId="18" fillId="0" borderId="0" xfId="0" applyFont="1" applyAlignment="1" applyProtection="1">
      <alignment horizontal="left" vertical="center"/>
      <protection locked="0"/>
    </xf>
    <xf numFmtId="0" fontId="40" fillId="0" borderId="0" xfId="0" applyFont="1" applyAlignment="1" applyProtection="1">
      <alignment horizontal="left" vertical="center"/>
      <protection locked="0"/>
    </xf>
    <xf numFmtId="0" fontId="37" fillId="0" borderId="0" xfId="0" applyFont="1" applyAlignment="1" applyProtection="1">
      <alignment vertical="center" wrapText="1"/>
      <protection locked="0"/>
    </xf>
    <xf numFmtId="0" fontId="18" fillId="7" borderId="0" xfId="0" applyFont="1" applyFill="1" applyProtection="1">
      <alignment vertical="center"/>
      <protection locked="0"/>
    </xf>
    <xf numFmtId="0" fontId="42" fillId="7" borderId="0" xfId="0" applyFont="1" applyFill="1">
      <alignment vertical="center"/>
    </xf>
    <xf numFmtId="38" fontId="18" fillId="0" borderId="0" xfId="4" applyFont="1" applyFill="1" applyBorder="1" applyAlignment="1" applyProtection="1">
      <alignment vertical="center"/>
      <protection locked="0"/>
    </xf>
    <xf numFmtId="0" fontId="36" fillId="0" borderId="0" xfId="0" applyFont="1" applyProtection="1">
      <alignment vertical="center"/>
      <protection locked="0"/>
    </xf>
    <xf numFmtId="0" fontId="44" fillId="0" borderId="0" xfId="0" applyFont="1" applyProtection="1">
      <alignment vertical="center"/>
      <protection locked="0"/>
    </xf>
    <xf numFmtId="38" fontId="18" fillId="0" borderId="0" xfId="4" applyFont="1" applyFill="1" applyBorder="1" applyAlignment="1" applyProtection="1">
      <alignment horizontal="center" vertical="center"/>
      <protection locked="0"/>
    </xf>
    <xf numFmtId="0" fontId="26" fillId="0" borderId="0" xfId="0" applyFont="1" applyProtection="1">
      <alignment vertical="center"/>
      <protection locked="0"/>
    </xf>
    <xf numFmtId="0" fontId="10" fillId="0" borderId="0" xfId="2" applyFont="1" applyAlignment="1">
      <alignment horizontal="center" vertical="top"/>
    </xf>
    <xf numFmtId="0" fontId="10" fillId="0" borderId="0" xfId="2" applyFont="1" applyAlignment="1">
      <alignment horizontal="center" vertical="center" wrapText="1"/>
    </xf>
    <xf numFmtId="0" fontId="35" fillId="0" borderId="0" xfId="2" applyFont="1" applyAlignment="1">
      <alignment horizontal="left" vertical="center" wrapText="1"/>
    </xf>
    <xf numFmtId="0" fontId="18" fillId="2" borderId="20" xfId="0" applyFont="1" applyFill="1" applyBorder="1" applyAlignment="1" applyProtection="1">
      <alignment horizontal="center" vertical="center"/>
      <protection locked="0"/>
    </xf>
    <xf numFmtId="0" fontId="18" fillId="2" borderId="21"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protection locked="0"/>
    </xf>
    <xf numFmtId="38" fontId="18" fillId="0" borderId="20" xfId="0" applyNumberFormat="1"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49" fontId="18" fillId="2" borderId="20" xfId="0" applyNumberFormat="1" applyFont="1" applyFill="1" applyBorder="1" applyAlignment="1" applyProtection="1">
      <alignment horizontal="center" vertical="center"/>
      <protection locked="0"/>
    </xf>
    <xf numFmtId="49" fontId="18" fillId="2" borderId="21" xfId="0" applyNumberFormat="1" applyFont="1" applyFill="1" applyBorder="1" applyAlignment="1" applyProtection="1">
      <alignment horizontal="center" vertical="center"/>
      <protection locked="0"/>
    </xf>
    <xf numFmtId="49" fontId="18" fillId="2" borderId="22" xfId="0" applyNumberFormat="1" applyFont="1" applyFill="1" applyBorder="1" applyAlignment="1" applyProtection="1">
      <alignment horizontal="center" vertical="center"/>
      <protection locked="0"/>
    </xf>
    <xf numFmtId="0" fontId="18" fillId="2" borderId="5" xfId="0" applyFont="1" applyFill="1" applyBorder="1" applyAlignment="1" applyProtection="1">
      <alignment horizontal="left" vertical="top" wrapText="1"/>
      <protection locked="0"/>
    </xf>
    <xf numFmtId="0" fontId="18" fillId="2" borderId="6" xfId="0" applyFont="1" applyFill="1" applyBorder="1" applyAlignment="1" applyProtection="1">
      <alignment horizontal="left" vertical="top" wrapText="1"/>
      <protection locked="0"/>
    </xf>
    <xf numFmtId="0" fontId="18" fillId="2" borderId="7" xfId="0" applyFont="1" applyFill="1" applyBorder="1" applyAlignment="1" applyProtection="1">
      <alignment horizontal="left" vertical="top" wrapText="1"/>
      <protection locked="0"/>
    </xf>
    <xf numFmtId="0" fontId="18" fillId="2" borderId="8" xfId="0" applyFont="1" applyFill="1" applyBorder="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9" xfId="0"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wrapText="1"/>
      <protection locked="0"/>
    </xf>
    <xf numFmtId="0" fontId="18" fillId="2" borderId="11" xfId="0" applyFont="1" applyFill="1" applyBorder="1" applyAlignment="1" applyProtection="1">
      <alignment horizontal="left" vertical="top" wrapText="1"/>
      <protection locked="0"/>
    </xf>
    <xf numFmtId="0" fontId="18" fillId="2" borderId="12" xfId="0" applyFont="1" applyFill="1" applyBorder="1" applyAlignment="1" applyProtection="1">
      <alignment horizontal="left" vertical="top" wrapText="1"/>
      <protection locked="0"/>
    </xf>
    <xf numFmtId="0" fontId="18" fillId="0" borderId="0" xfId="0" applyFont="1" applyAlignment="1" applyProtection="1">
      <alignment vertical="center" wrapText="1"/>
      <protection locked="0"/>
    </xf>
    <xf numFmtId="0" fontId="0" fillId="0" borderId="0" xfId="0" applyAlignment="1">
      <alignment vertical="center" wrapText="1"/>
    </xf>
    <xf numFmtId="38" fontId="18" fillId="0" borderId="41" xfId="4" applyFont="1" applyFill="1" applyBorder="1" applyAlignment="1" applyProtection="1">
      <alignment horizontal="center" vertical="center"/>
      <protection locked="0"/>
    </xf>
    <xf numFmtId="38" fontId="18" fillId="0" borderId="42" xfId="4" applyFont="1" applyFill="1" applyBorder="1" applyAlignment="1" applyProtection="1">
      <alignment horizontal="center" vertical="center"/>
      <protection locked="0"/>
    </xf>
    <xf numFmtId="38" fontId="18" fillId="0" borderId="43" xfId="4" applyFont="1" applyFill="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4"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38" fontId="18" fillId="7" borderId="1" xfId="4" applyFont="1" applyFill="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49" fontId="18" fillId="2" borderId="5" xfId="0" applyNumberFormat="1" applyFont="1" applyFill="1" applyBorder="1" applyAlignment="1" applyProtection="1">
      <alignment horizontal="left" vertical="top" wrapText="1"/>
      <protection locked="0"/>
    </xf>
    <xf numFmtId="49" fontId="18" fillId="2" borderId="6" xfId="0" applyNumberFormat="1" applyFont="1" applyFill="1" applyBorder="1" applyAlignment="1" applyProtection="1">
      <alignment horizontal="left" vertical="top" wrapText="1"/>
      <protection locked="0"/>
    </xf>
    <xf numFmtId="49" fontId="18" fillId="2" borderId="7" xfId="0" applyNumberFormat="1" applyFont="1" applyFill="1" applyBorder="1" applyAlignment="1" applyProtection="1">
      <alignment horizontal="left" vertical="top" wrapText="1"/>
      <protection locked="0"/>
    </xf>
    <xf numFmtId="49" fontId="18" fillId="2" borderId="8" xfId="0" applyNumberFormat="1" applyFont="1" applyFill="1" applyBorder="1" applyAlignment="1" applyProtection="1">
      <alignment horizontal="left" vertical="top" wrapText="1"/>
      <protection locked="0"/>
    </xf>
    <xf numFmtId="49" fontId="18" fillId="2" borderId="0" xfId="0" applyNumberFormat="1" applyFont="1" applyFill="1" applyAlignment="1" applyProtection="1">
      <alignment horizontal="left" vertical="top" wrapText="1"/>
      <protection locked="0"/>
    </xf>
    <xf numFmtId="49" fontId="18" fillId="2" borderId="9" xfId="0" applyNumberFormat="1" applyFont="1" applyFill="1" applyBorder="1" applyAlignment="1" applyProtection="1">
      <alignment horizontal="left" vertical="top" wrapText="1"/>
      <protection locked="0"/>
    </xf>
    <xf numFmtId="49" fontId="18" fillId="2" borderId="10" xfId="0" applyNumberFormat="1" applyFont="1" applyFill="1" applyBorder="1" applyAlignment="1" applyProtection="1">
      <alignment horizontal="left" vertical="top" wrapText="1"/>
      <protection locked="0"/>
    </xf>
    <xf numFmtId="49" fontId="18" fillId="2" borderId="11" xfId="0" applyNumberFormat="1" applyFont="1" applyFill="1" applyBorder="1" applyAlignment="1" applyProtection="1">
      <alignment horizontal="left" vertical="top" wrapText="1"/>
      <protection locked="0"/>
    </xf>
    <xf numFmtId="49" fontId="18" fillId="2" borderId="12" xfId="0" applyNumberFormat="1" applyFont="1" applyFill="1" applyBorder="1" applyAlignment="1" applyProtection="1">
      <alignment horizontal="left" vertical="top" wrapText="1"/>
      <protection locked="0"/>
    </xf>
    <xf numFmtId="0" fontId="18" fillId="0" borderId="3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18" fillId="0" borderId="13" xfId="0" applyFont="1" applyBorder="1" applyAlignment="1" applyProtection="1">
      <alignment vertical="center" shrinkToFit="1"/>
      <protection locked="0"/>
    </xf>
    <xf numFmtId="0" fontId="18" fillId="0" borderId="49" xfId="0" applyFont="1" applyBorder="1" applyAlignment="1" applyProtection="1">
      <alignment vertical="center" shrinkToFit="1"/>
      <protection locked="0"/>
    </xf>
    <xf numFmtId="0" fontId="18" fillId="0" borderId="50" xfId="0" applyFont="1" applyBorder="1" applyAlignment="1" applyProtection="1">
      <alignment vertical="center" shrinkToFit="1"/>
      <protection locked="0"/>
    </xf>
    <xf numFmtId="0" fontId="18" fillId="4" borderId="41" xfId="0" applyFont="1" applyFill="1" applyBorder="1" applyProtection="1">
      <alignment vertical="center"/>
      <protection locked="0"/>
    </xf>
    <xf numFmtId="0" fontId="18" fillId="4" borderId="42" xfId="0" applyFont="1" applyFill="1" applyBorder="1" applyProtection="1">
      <alignment vertical="center"/>
      <protection locked="0"/>
    </xf>
    <xf numFmtId="0" fontId="18" fillId="4" borderId="43" xfId="0" applyFont="1" applyFill="1" applyBorder="1" applyProtection="1">
      <alignment vertical="center"/>
      <protection locked="0"/>
    </xf>
    <xf numFmtId="38" fontId="18" fillId="4" borderId="20" xfId="0" applyNumberFormat="1" applyFont="1" applyFill="1" applyBorder="1" applyProtection="1">
      <alignment vertical="center"/>
      <protection locked="0"/>
    </xf>
    <xf numFmtId="38" fontId="18" fillId="4" borderId="21" xfId="0" applyNumberFormat="1" applyFont="1" applyFill="1" applyBorder="1" applyProtection="1">
      <alignment vertical="center"/>
      <protection locked="0"/>
    </xf>
    <xf numFmtId="38" fontId="18" fillId="4" borderId="22" xfId="0" applyNumberFormat="1" applyFont="1" applyFill="1" applyBorder="1" applyProtection="1">
      <alignment vertical="center"/>
      <protection locked="0"/>
    </xf>
    <xf numFmtId="0" fontId="18" fillId="0" borderId="23" xfId="0" applyFont="1" applyBorder="1" applyAlignment="1" applyProtection="1">
      <alignment vertical="center" shrinkToFit="1"/>
      <protection locked="0"/>
    </xf>
    <xf numFmtId="0" fontId="18" fillId="4" borderId="5" xfId="0" applyFont="1" applyFill="1" applyBorder="1" applyAlignment="1" applyProtection="1">
      <alignment horizontal="left" vertical="top"/>
      <protection locked="0"/>
    </xf>
    <xf numFmtId="0" fontId="18" fillId="4" borderId="6" xfId="0" applyFont="1" applyFill="1" applyBorder="1" applyAlignment="1" applyProtection="1">
      <alignment horizontal="left" vertical="top"/>
      <protection locked="0"/>
    </xf>
    <xf numFmtId="0" fontId="18" fillId="4" borderId="7" xfId="0" applyFont="1" applyFill="1" applyBorder="1" applyAlignment="1" applyProtection="1">
      <alignment horizontal="left" vertical="top"/>
      <protection locked="0"/>
    </xf>
    <xf numFmtId="0" fontId="18" fillId="4" borderId="10" xfId="0" applyFont="1" applyFill="1" applyBorder="1" applyAlignment="1" applyProtection="1">
      <alignment horizontal="left" vertical="top"/>
      <protection locked="0"/>
    </xf>
    <xf numFmtId="0" fontId="18" fillId="4" borderId="11" xfId="0" applyFont="1" applyFill="1" applyBorder="1" applyAlignment="1" applyProtection="1">
      <alignment horizontal="left" vertical="top"/>
      <protection locked="0"/>
    </xf>
    <xf numFmtId="0" fontId="18" fillId="4" borderId="12" xfId="0" applyFont="1" applyFill="1" applyBorder="1" applyAlignment="1" applyProtection="1">
      <alignment horizontal="left" vertical="top"/>
      <protection locked="0"/>
    </xf>
    <xf numFmtId="3" fontId="18" fillId="2" borderId="20" xfId="0" applyNumberFormat="1" applyFont="1" applyFill="1" applyBorder="1" applyAlignment="1" applyProtection="1">
      <alignment horizontal="center" vertical="center"/>
      <protection locked="0"/>
    </xf>
    <xf numFmtId="3" fontId="18" fillId="2" borderId="21" xfId="0" applyNumberFormat="1" applyFont="1" applyFill="1" applyBorder="1" applyAlignment="1" applyProtection="1">
      <alignment horizontal="center" vertical="center"/>
      <protection locked="0"/>
    </xf>
    <xf numFmtId="3" fontId="18" fillId="2" borderId="22" xfId="0" applyNumberFormat="1" applyFont="1" applyFill="1" applyBorder="1" applyAlignment="1" applyProtection="1">
      <alignment horizontal="center" vertical="center"/>
      <protection locked="0"/>
    </xf>
    <xf numFmtId="0" fontId="18" fillId="4" borderId="38" xfId="0" applyFont="1" applyFill="1" applyBorder="1" applyProtection="1">
      <alignment vertical="center"/>
      <protection locked="0"/>
    </xf>
    <xf numFmtId="0" fontId="18" fillId="4" borderId="39" xfId="0" applyFont="1" applyFill="1" applyBorder="1" applyProtection="1">
      <alignment vertical="center"/>
      <protection locked="0"/>
    </xf>
    <xf numFmtId="0" fontId="18" fillId="4" borderId="40" xfId="0" applyFont="1" applyFill="1" applyBorder="1" applyProtection="1">
      <alignment vertical="center"/>
      <protection locked="0"/>
    </xf>
    <xf numFmtId="0" fontId="18" fillId="0" borderId="1" xfId="0" applyFont="1" applyBorder="1" applyAlignment="1" applyProtection="1">
      <alignment horizontal="center" vertical="center"/>
      <protection locked="0"/>
    </xf>
    <xf numFmtId="0" fontId="18" fillId="8" borderId="1" xfId="0" applyFont="1" applyFill="1" applyBorder="1" applyAlignment="1" applyProtection="1">
      <alignment horizontal="center" vertical="center"/>
      <protection locked="0"/>
    </xf>
    <xf numFmtId="0" fontId="18" fillId="4" borderId="5" xfId="0" applyFont="1" applyFill="1" applyBorder="1" applyAlignment="1" applyProtection="1">
      <alignment vertical="top"/>
      <protection locked="0"/>
    </xf>
    <xf numFmtId="0" fontId="18" fillId="4" borderId="6" xfId="0" applyFont="1" applyFill="1" applyBorder="1" applyAlignment="1" applyProtection="1">
      <alignment vertical="top"/>
      <protection locked="0"/>
    </xf>
    <xf numFmtId="0" fontId="18" fillId="4" borderId="7" xfId="0" applyFont="1" applyFill="1" applyBorder="1" applyAlignment="1" applyProtection="1">
      <alignment vertical="top"/>
      <protection locked="0"/>
    </xf>
    <xf numFmtId="0" fontId="18" fillId="4" borderId="8" xfId="0" applyFont="1" applyFill="1" applyBorder="1" applyAlignment="1" applyProtection="1">
      <alignment vertical="top"/>
      <protection locked="0"/>
    </xf>
    <xf numFmtId="0" fontId="18" fillId="4" borderId="0" xfId="0" applyFont="1" applyFill="1" applyAlignment="1" applyProtection="1">
      <alignment vertical="top"/>
      <protection locked="0"/>
    </xf>
    <xf numFmtId="0" fontId="18" fillId="4" borderId="9" xfId="0" applyFont="1" applyFill="1" applyBorder="1" applyAlignment="1" applyProtection="1">
      <alignment vertical="top"/>
      <protection locked="0"/>
    </xf>
    <xf numFmtId="0" fontId="18" fillId="4" borderId="10" xfId="0" applyFont="1" applyFill="1" applyBorder="1" applyAlignment="1" applyProtection="1">
      <alignment vertical="top"/>
      <protection locked="0"/>
    </xf>
    <xf numFmtId="0" fontId="18" fillId="4" borderId="11" xfId="0" applyFont="1" applyFill="1" applyBorder="1" applyAlignment="1" applyProtection="1">
      <alignment vertical="top"/>
      <protection locked="0"/>
    </xf>
    <xf numFmtId="0" fontId="18" fillId="4" borderId="12" xfId="0" applyFont="1" applyFill="1" applyBorder="1" applyAlignment="1" applyProtection="1">
      <alignment vertical="top"/>
      <protection locked="0"/>
    </xf>
    <xf numFmtId="0" fontId="22" fillId="0" borderId="30" xfId="0" applyFont="1" applyBorder="1" applyAlignment="1" applyProtection="1">
      <alignment horizontal="center" vertical="center"/>
      <protection locked="0"/>
    </xf>
    <xf numFmtId="0" fontId="18" fillId="4" borderId="24" xfId="0" applyFont="1" applyFill="1" applyBorder="1" applyAlignment="1" applyProtection="1">
      <alignment horizontal="left" vertical="top"/>
      <protection locked="0"/>
    </xf>
    <xf numFmtId="0" fontId="18" fillId="4" borderId="25" xfId="0" applyFont="1" applyFill="1" applyBorder="1" applyAlignment="1" applyProtection="1">
      <alignment horizontal="left" vertical="top"/>
      <protection locked="0"/>
    </xf>
    <xf numFmtId="0" fontId="18" fillId="4" borderId="26" xfId="0" applyFont="1" applyFill="1" applyBorder="1" applyAlignment="1" applyProtection="1">
      <alignment horizontal="left" vertical="top"/>
      <protection locked="0"/>
    </xf>
    <xf numFmtId="0" fontId="18" fillId="4" borderId="32" xfId="0" applyFont="1" applyFill="1" applyBorder="1" applyAlignment="1" applyProtection="1">
      <alignment horizontal="left" vertical="top"/>
      <protection locked="0"/>
    </xf>
    <xf numFmtId="0" fontId="18" fillId="4" borderId="0" xfId="0" applyFont="1" applyFill="1" applyAlignment="1" applyProtection="1">
      <alignment horizontal="left" vertical="top"/>
      <protection locked="0"/>
    </xf>
    <xf numFmtId="0" fontId="18" fillId="4" borderId="33" xfId="0" applyFont="1" applyFill="1" applyBorder="1" applyAlignment="1" applyProtection="1">
      <alignment horizontal="left" vertical="top"/>
      <protection locked="0"/>
    </xf>
    <xf numFmtId="0" fontId="18" fillId="4" borderId="27" xfId="0" applyFont="1" applyFill="1" applyBorder="1" applyAlignment="1" applyProtection="1">
      <alignment horizontal="left" vertical="top"/>
      <protection locked="0"/>
    </xf>
    <xf numFmtId="0" fontId="18" fillId="4" borderId="28" xfId="0" applyFont="1" applyFill="1" applyBorder="1" applyAlignment="1" applyProtection="1">
      <alignment horizontal="left" vertical="top"/>
      <protection locked="0"/>
    </xf>
    <xf numFmtId="0" fontId="18" fillId="4" borderId="29" xfId="0" applyFont="1" applyFill="1" applyBorder="1" applyAlignment="1" applyProtection="1">
      <alignment horizontal="left" vertical="top"/>
      <protection locked="0"/>
    </xf>
    <xf numFmtId="0" fontId="18" fillId="0" borderId="11" xfId="0" applyFont="1" applyBorder="1" applyAlignment="1" applyProtection="1">
      <alignment horizontal="center" vertical="center" shrinkToFit="1"/>
      <protection locked="0"/>
    </xf>
    <xf numFmtId="38" fontId="18" fillId="6" borderId="41" xfId="4" applyFont="1" applyFill="1" applyBorder="1" applyAlignment="1" applyProtection="1">
      <alignment horizontal="center" vertical="center"/>
      <protection locked="0"/>
    </xf>
    <xf numFmtId="38" fontId="18" fillId="6" borderId="42" xfId="4" applyFont="1" applyFill="1" applyBorder="1" applyAlignment="1" applyProtection="1">
      <alignment horizontal="center" vertical="center"/>
      <protection locked="0"/>
    </xf>
    <xf numFmtId="38" fontId="18" fillId="6" borderId="43" xfId="4" applyFont="1" applyFill="1" applyBorder="1" applyAlignment="1" applyProtection="1">
      <alignment horizontal="center" vertical="center"/>
      <protection locked="0"/>
    </xf>
    <xf numFmtId="0" fontId="18" fillId="0" borderId="11" xfId="0" applyFont="1" applyBorder="1" applyAlignment="1" applyProtection="1">
      <alignment vertical="center" shrinkToFit="1"/>
      <protection locked="0"/>
    </xf>
    <xf numFmtId="0" fontId="0" fillId="0" borderId="11" xfId="0" applyBorder="1" applyAlignment="1">
      <alignment vertical="center" shrinkToFit="1"/>
    </xf>
    <xf numFmtId="0" fontId="22" fillId="4" borderId="5" xfId="0" applyFont="1" applyFill="1" applyBorder="1" applyAlignment="1" applyProtection="1">
      <alignment horizontal="left" vertical="top"/>
      <protection locked="0"/>
    </xf>
    <xf numFmtId="0" fontId="22" fillId="4" borderId="6" xfId="0" applyFont="1" applyFill="1" applyBorder="1" applyAlignment="1" applyProtection="1">
      <alignment horizontal="left" vertical="top"/>
      <protection locked="0"/>
    </xf>
    <xf numFmtId="0" fontId="22" fillId="4" borderId="7" xfId="0" applyFont="1" applyFill="1" applyBorder="1" applyAlignment="1" applyProtection="1">
      <alignment horizontal="left" vertical="top"/>
      <protection locked="0"/>
    </xf>
    <xf numFmtId="0" fontId="22" fillId="4" borderId="10" xfId="0" applyFont="1" applyFill="1" applyBorder="1" applyAlignment="1" applyProtection="1">
      <alignment horizontal="left" vertical="top"/>
      <protection locked="0"/>
    </xf>
    <xf numFmtId="0" fontId="22" fillId="4" borderId="11" xfId="0" applyFont="1" applyFill="1" applyBorder="1" applyAlignment="1" applyProtection="1">
      <alignment horizontal="left" vertical="top"/>
      <protection locked="0"/>
    </xf>
    <xf numFmtId="0" fontId="22" fillId="4" borderId="12" xfId="0" applyFont="1" applyFill="1" applyBorder="1" applyAlignment="1" applyProtection="1">
      <alignment horizontal="left" vertical="top"/>
      <protection locked="0"/>
    </xf>
    <xf numFmtId="0" fontId="18" fillId="0" borderId="0" xfId="0" applyFont="1" applyProtection="1">
      <alignment vertical="center"/>
      <protection locked="0"/>
    </xf>
    <xf numFmtId="0" fontId="17" fillId="0" borderId="0" xfId="0" applyFont="1" applyAlignment="1" applyProtection="1">
      <alignment vertical="center" wrapText="1"/>
      <protection locked="0"/>
    </xf>
    <xf numFmtId="0" fontId="30" fillId="5" borderId="0" xfId="0" applyFont="1" applyFill="1" applyAlignment="1" applyProtection="1">
      <alignment vertical="center" wrapText="1"/>
      <protection locked="0"/>
    </xf>
    <xf numFmtId="49" fontId="18" fillId="4" borderId="41" xfId="0" applyNumberFormat="1" applyFont="1" applyFill="1" applyBorder="1" applyProtection="1">
      <alignment vertical="center"/>
      <protection locked="0"/>
    </xf>
    <xf numFmtId="49" fontId="18" fillId="4" borderId="42" xfId="0" applyNumberFormat="1" applyFont="1" applyFill="1" applyBorder="1" applyProtection="1">
      <alignment vertical="center"/>
      <protection locked="0"/>
    </xf>
    <xf numFmtId="49" fontId="18" fillId="4" borderId="43" xfId="0" applyNumberFormat="1" applyFont="1" applyFill="1" applyBorder="1" applyProtection="1">
      <alignment vertical="center"/>
      <protection locked="0"/>
    </xf>
    <xf numFmtId="38" fontId="40" fillId="0" borderId="20" xfId="0" applyNumberFormat="1"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22"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3" fillId="4" borderId="2" xfId="0" applyFont="1" applyFill="1" applyBorder="1" applyAlignment="1" applyProtection="1">
      <alignment horizontal="center" vertical="center" wrapText="1"/>
      <protection locked="0"/>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176" fontId="18" fillId="9" borderId="1" xfId="3" applyNumberFormat="1" applyFont="1" applyFill="1" applyBorder="1" applyAlignment="1" applyProtection="1">
      <alignment horizontal="center" vertical="center"/>
      <protection locked="0"/>
    </xf>
    <xf numFmtId="0" fontId="18" fillId="0" borderId="23" xfId="0" applyFont="1" applyBorder="1" applyAlignment="1" applyProtection="1">
      <alignment vertical="center" wrapText="1"/>
      <protection locked="0"/>
    </xf>
    <xf numFmtId="38" fontId="18" fillId="0" borderId="1" xfId="4" applyFont="1" applyFill="1" applyBorder="1" applyAlignment="1" applyProtection="1">
      <alignment horizontal="center" vertical="center"/>
      <protection locked="0"/>
    </xf>
    <xf numFmtId="0" fontId="32" fillId="0" borderId="1" xfId="0" applyFont="1" applyBorder="1" applyAlignment="1" applyProtection="1">
      <alignment horizontal="center" vertical="center" shrinkToFit="1"/>
      <protection locked="0"/>
    </xf>
    <xf numFmtId="176" fontId="18" fillId="0" borderId="1" xfId="3" applyNumberFormat="1"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38" fontId="39" fillId="0" borderId="1" xfId="4" applyFont="1" applyFill="1" applyBorder="1" applyAlignment="1" applyProtection="1">
      <alignment horizontal="center" vertical="center"/>
      <protection locked="0"/>
    </xf>
    <xf numFmtId="0" fontId="0" fillId="0" borderId="11" xfId="0" applyBorder="1" applyAlignment="1">
      <alignment horizontal="center" vertical="center" shrinkToFit="1"/>
    </xf>
    <xf numFmtId="0" fontId="17" fillId="3" borderId="14" xfId="0" applyFont="1" applyFill="1" applyBorder="1" applyProtection="1">
      <alignment vertical="center"/>
      <protection locked="0"/>
    </xf>
    <xf numFmtId="0" fontId="17" fillId="3" borderId="15" xfId="0" applyFont="1" applyFill="1" applyBorder="1" applyProtection="1">
      <alignment vertical="center"/>
      <protection locked="0"/>
    </xf>
    <xf numFmtId="0" fontId="17" fillId="3" borderId="16" xfId="0" applyFont="1" applyFill="1" applyBorder="1" applyProtection="1">
      <alignment vertical="center"/>
      <protection locked="0"/>
    </xf>
    <xf numFmtId="0" fontId="17" fillId="3" borderId="17" xfId="0" applyFont="1" applyFill="1" applyBorder="1" applyProtection="1">
      <alignment vertical="center"/>
      <protection locked="0"/>
    </xf>
    <xf numFmtId="0" fontId="17" fillId="3" borderId="18" xfId="0" applyFont="1" applyFill="1" applyBorder="1" applyProtection="1">
      <alignment vertical="center"/>
      <protection locked="0"/>
    </xf>
    <xf numFmtId="0" fontId="17" fillId="3" borderId="19" xfId="0" applyFont="1" applyFill="1" applyBorder="1" applyProtection="1">
      <alignment vertical="center"/>
      <protection locked="0"/>
    </xf>
    <xf numFmtId="0" fontId="18" fillId="4" borderId="1" xfId="0" applyFont="1" applyFill="1" applyBorder="1" applyAlignment="1" applyProtection="1">
      <alignment vertical="top"/>
      <protection locked="0"/>
    </xf>
    <xf numFmtId="0" fontId="0" fillId="0" borderId="1" xfId="0" applyBorder="1" applyAlignment="1">
      <alignment vertical="top"/>
    </xf>
    <xf numFmtId="0" fontId="22" fillId="4" borderId="1" xfId="0" applyFont="1" applyFill="1" applyBorder="1" applyAlignment="1" applyProtection="1">
      <alignment horizontal="center" vertical="center"/>
      <protection locked="0"/>
    </xf>
    <xf numFmtId="0" fontId="18" fillId="0" borderId="11" xfId="0" applyFont="1" applyBorder="1" applyAlignment="1" applyProtection="1">
      <alignment vertical="center" wrapText="1"/>
      <protection locked="0"/>
    </xf>
    <xf numFmtId="0" fontId="0" fillId="0" borderId="11" xfId="0" applyBorder="1" applyAlignment="1">
      <alignment vertical="center" wrapText="1"/>
    </xf>
    <xf numFmtId="0" fontId="0" fillId="7" borderId="41" xfId="0" applyFill="1" applyBorder="1" applyAlignment="1">
      <alignment vertical="center" wrapText="1"/>
    </xf>
    <xf numFmtId="0" fontId="0" fillId="7" borderId="42" xfId="0" applyFill="1" applyBorder="1" applyAlignment="1">
      <alignment vertical="center" wrapText="1"/>
    </xf>
    <xf numFmtId="0" fontId="0" fillId="7" borderId="43" xfId="0" applyFill="1" applyBorder="1" applyAlignment="1">
      <alignment vertical="center" wrapText="1"/>
    </xf>
    <xf numFmtId="0" fontId="0" fillId="0" borderId="3" xfId="0" applyBorder="1">
      <alignment vertical="center"/>
    </xf>
    <xf numFmtId="0" fontId="18" fillId="7" borderId="2"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42" fillId="7" borderId="3" xfId="0" applyFont="1" applyFill="1" applyBorder="1">
      <alignment vertical="center"/>
    </xf>
    <xf numFmtId="0" fontId="0" fillId="0" borderId="4" xfId="0" applyBorder="1">
      <alignment vertical="center"/>
    </xf>
    <xf numFmtId="0" fontId="41" fillId="0" borderId="35" xfId="0" applyFont="1" applyBorder="1" applyProtection="1">
      <alignment vertical="center"/>
      <protection locked="0"/>
    </xf>
    <xf numFmtId="0" fontId="41" fillId="0" borderId="36" xfId="0" applyFont="1" applyBorder="1" applyProtection="1">
      <alignment vertical="center"/>
      <protection locked="0"/>
    </xf>
    <xf numFmtId="0" fontId="41" fillId="0" borderId="37" xfId="0" applyFont="1" applyBorder="1" applyProtection="1">
      <alignment vertical="center"/>
      <protection locked="0"/>
    </xf>
    <xf numFmtId="0" fontId="41" fillId="0" borderId="23" xfId="0" applyFont="1" applyBorder="1" applyAlignment="1" applyProtection="1">
      <alignment horizontal="left" vertical="center" indent="2"/>
      <protection locked="0"/>
    </xf>
    <xf numFmtId="0" fontId="41" fillId="0" borderId="0" xfId="0" applyFont="1" applyAlignment="1" applyProtection="1">
      <alignment horizontal="left" vertical="center" indent="2"/>
      <protection locked="0"/>
    </xf>
    <xf numFmtId="0" fontId="41" fillId="0" borderId="13" xfId="0" applyFont="1" applyBorder="1" applyAlignment="1" applyProtection="1">
      <alignment horizontal="left" vertical="center" indent="2"/>
      <protection locked="0"/>
    </xf>
    <xf numFmtId="0" fontId="41" fillId="0" borderId="44" xfId="0" applyFont="1" applyBorder="1" applyAlignment="1" applyProtection="1">
      <alignment horizontal="left" vertical="center" indent="2"/>
      <protection locked="0"/>
    </xf>
    <xf numFmtId="0" fontId="41" fillId="0" borderId="31" xfId="0" applyFont="1" applyBorder="1" applyAlignment="1" applyProtection="1">
      <alignment horizontal="left" vertical="center" indent="2"/>
      <protection locked="0"/>
    </xf>
    <xf numFmtId="0" fontId="41" fillId="0" borderId="45" xfId="0" applyFont="1" applyBorder="1" applyAlignment="1" applyProtection="1">
      <alignment horizontal="left" vertical="center" indent="2"/>
      <protection locked="0"/>
    </xf>
    <xf numFmtId="0" fontId="41" fillId="0" borderId="2" xfId="0" applyFont="1" applyBorder="1" applyProtection="1">
      <alignment vertical="center"/>
      <protection locked="0"/>
    </xf>
    <xf numFmtId="0" fontId="41" fillId="0" borderId="4" xfId="0" applyFont="1" applyBorder="1" applyProtection="1">
      <alignment vertical="center"/>
      <protection locked="0"/>
    </xf>
    <xf numFmtId="0" fontId="41" fillId="0" borderId="3" xfId="0" applyFont="1" applyBorder="1" applyProtection="1">
      <alignment vertical="center"/>
      <protection locked="0"/>
    </xf>
    <xf numFmtId="0" fontId="22" fillId="4" borderId="5" xfId="0" applyFont="1" applyFill="1" applyBorder="1" applyAlignment="1" applyProtection="1">
      <alignment vertical="top"/>
      <protection locked="0"/>
    </xf>
    <xf numFmtId="0" fontId="22" fillId="4" borderId="6" xfId="0" applyFont="1" applyFill="1" applyBorder="1" applyAlignment="1" applyProtection="1">
      <alignment vertical="top"/>
      <protection locked="0"/>
    </xf>
    <xf numFmtId="0" fontId="22" fillId="4" borderId="7" xfId="0" applyFont="1" applyFill="1" applyBorder="1" applyAlignment="1" applyProtection="1">
      <alignment vertical="top"/>
      <protection locked="0"/>
    </xf>
    <xf numFmtId="0" fontId="22" fillId="4" borderId="10" xfId="0" applyFont="1" applyFill="1" applyBorder="1" applyAlignment="1" applyProtection="1">
      <alignment vertical="top"/>
      <protection locked="0"/>
    </xf>
    <xf numFmtId="0" fontId="22" fillId="4" borderId="11" xfId="0" applyFont="1" applyFill="1" applyBorder="1" applyAlignment="1" applyProtection="1">
      <alignment vertical="top"/>
      <protection locked="0"/>
    </xf>
    <xf numFmtId="0" fontId="22" fillId="4" borderId="12" xfId="0" applyFont="1" applyFill="1" applyBorder="1" applyAlignment="1" applyProtection="1">
      <alignment vertical="top"/>
      <protection locked="0"/>
    </xf>
    <xf numFmtId="0" fontId="18" fillId="2" borderId="1" xfId="0" applyFont="1" applyFill="1" applyBorder="1" applyAlignment="1" applyProtection="1">
      <alignment horizontal="left" vertical="center"/>
      <protection locked="0"/>
    </xf>
    <xf numFmtId="0" fontId="18" fillId="2" borderId="1" xfId="0" applyFont="1" applyFill="1" applyBorder="1" applyAlignment="1" applyProtection="1">
      <alignment horizontal="left" vertical="top"/>
      <protection locked="0"/>
    </xf>
    <xf numFmtId="0" fontId="45" fillId="0" borderId="0" xfId="0" applyFont="1" applyAlignment="1" applyProtection="1">
      <alignment horizontal="center" vertical="center"/>
      <protection locked="0"/>
    </xf>
    <xf numFmtId="0" fontId="32" fillId="0" borderId="0" xfId="0" applyFont="1" applyAlignment="1" applyProtection="1">
      <alignment vertical="center" shrinkToFit="1"/>
      <protection locked="0"/>
    </xf>
  </cellXfs>
  <cellStyles count="5">
    <cellStyle name="パーセント" xfId="3" builtinId="5"/>
    <cellStyle name="ハイパーリンク" xfId="1" builtinId="8"/>
    <cellStyle name="桁区切り" xfId="4" builtinId="6"/>
    <cellStyle name="標準" xfId="0" builtinId="0"/>
    <cellStyle name="標準 2" xfId="2" xr:uid="{00000000-0005-0000-0000-000004000000}"/>
  </cellStyles>
  <dxfs count="1">
    <dxf>
      <numFmt numFmtId="0" formatCode="General"/>
    </dxf>
  </dxfs>
  <tableStyles count="0" defaultTableStyle="TableStyleMedium2" defaultPivotStyle="PivotStyleLight16"/>
  <colors>
    <mruColors>
      <color rgb="FFCCECFF"/>
      <color rgb="FFDAEEF3"/>
      <color rgb="FF92D05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136236</xdr:colOff>
      <xdr:row>65</xdr:row>
      <xdr:rowOff>85465</xdr:rowOff>
    </xdr:from>
    <xdr:to>
      <xdr:col>39</xdr:col>
      <xdr:colOff>40054</xdr:colOff>
      <xdr:row>69</xdr:row>
      <xdr:rowOff>102577</xdr:rowOff>
    </xdr:to>
    <xdr:sp macro="" textlink="">
      <xdr:nvSpPr>
        <xdr:cNvPr id="2" name="正方形/長方形 1">
          <a:extLst>
            <a:ext uri="{FF2B5EF4-FFF2-40B4-BE49-F238E27FC236}">
              <a16:creationId xmlns:a16="http://schemas.microsoft.com/office/drawing/2014/main" id="{F10743A1-DF8B-2943-B039-1D3887767320}"/>
            </a:ext>
          </a:extLst>
        </xdr:cNvPr>
        <xdr:cNvSpPr/>
      </xdr:nvSpPr>
      <xdr:spPr>
        <a:xfrm>
          <a:off x="737044" y="15926273"/>
          <a:ext cx="7809568" cy="1013573"/>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a:solidFill>
                <a:schemeClr val="tx1"/>
              </a:solidFill>
              <a:effectLst/>
              <a:latin typeface="BIZ UDゴシック" panose="020B0400000000000000" pitchFamily="49" charset="-128"/>
              <a:ea typeface="BIZ UDゴシック" panose="020B0400000000000000" pitchFamily="49" charset="-128"/>
              <a:cs typeface="+mn-cs"/>
            </a:rPr>
            <a:t>条例で定める水質基準内で安定的に工業用水を配水するため、原水水質に応じ凝集剤やｐＨ調整剤の注入が必要である。この際、浄水処理で取り切れない原水由来の藻類や凝集剤等が配水中に混入し、長い時間をかけて、配管内に堆積したり、生物膜等の発生が懸念される。ユーザーからのストレーナ閉塞の対応事例や管内クリーニング等の対応策を共有し、課題解決の参考にしたい。</a:t>
          </a:r>
          <a:endParaRPr lang="ja-JP" sz="1400" u="none" kern="100" baseline="0">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9710</xdr:colOff>
      <xdr:row>225</xdr:row>
      <xdr:rowOff>74332</xdr:rowOff>
    </xdr:from>
    <xdr:to>
      <xdr:col>39</xdr:col>
      <xdr:colOff>171450</xdr:colOff>
      <xdr:row>236</xdr:row>
      <xdr:rowOff>174625</xdr:rowOff>
    </xdr:to>
    <xdr:sp macro="" textlink="">
      <xdr:nvSpPr>
        <xdr:cNvPr id="3" name="正方形/長方形 2">
          <a:extLst>
            <a:ext uri="{FF2B5EF4-FFF2-40B4-BE49-F238E27FC236}">
              <a16:creationId xmlns:a16="http://schemas.microsoft.com/office/drawing/2014/main" id="{C273B2DF-8342-407A-8619-A9DB7BC59397}"/>
            </a:ext>
          </a:extLst>
        </xdr:cNvPr>
        <xdr:cNvSpPr/>
      </xdr:nvSpPr>
      <xdr:spPr>
        <a:xfrm>
          <a:off x="793691" y="42804947"/>
          <a:ext cx="7884317" cy="2518178"/>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第１次国土強靭化実施中期計画では、耐震化と合わせ老朽化した施設の更新により、強靭化を促進していくこととしている。災害耐性強化のため強靭化を急ぐ必要があるが、投資資金や人材には限りがあるため、優先順付けが必要となる。その優先順位付けを決める手法として、ＡＩの活用は有効であるものの、各社から出ている有効性</a:t>
          </a:r>
          <a:r>
            <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確からしさ</a:t>
          </a:r>
          <a:r>
            <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に関する情報が不足している。</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a:p>
          <a:pPr indent="152400" algn="l"/>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indent="152400" algn="l"/>
          <a:r>
            <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【R12</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末時点での達成率をクリアするための課題</a:t>
          </a:r>
          <a:r>
            <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a:t>
          </a:r>
          <a:endParaRPr lang="ja-JP" altLang="ja-JP" sz="1200">
            <a:solidFill>
              <a:sysClr val="windowText" lastClr="000000"/>
            </a:solidFill>
            <a:effectLst/>
            <a:latin typeface="BIZ UDP明朝 Medium" panose="02020500000000000000" pitchFamily="18" charset="-128"/>
            <a:ea typeface="BIZ UDP明朝 Medium" panose="02020500000000000000" pitchFamily="18" charset="-128"/>
          </a:endParaRPr>
        </a:p>
        <a:p>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　〇工業用水道事業</a:t>
          </a:r>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の規模</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を需要動向に応じて適正規模に更新することが求められるが、将来需要を正確に予測</a:t>
          </a:r>
          <a:r>
            <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 </a:t>
          </a:r>
        </a:p>
        <a:p>
          <a:r>
            <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    </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することは困難。</a:t>
          </a:r>
          <a:endParaRPr lang="ja-JP" altLang="ja-JP" sz="1200">
            <a:solidFill>
              <a:sysClr val="windowText" lastClr="000000"/>
            </a:solidFill>
            <a:effectLst/>
            <a:latin typeface="BIZ UDP明朝 Medium" panose="02020500000000000000" pitchFamily="18" charset="-128"/>
            <a:ea typeface="BIZ UDP明朝 Medium" panose="02020500000000000000" pitchFamily="18" charset="-128"/>
          </a:endParaRPr>
        </a:p>
        <a:p>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　</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〇日常の運用管理における洗管作業や漏水事故の対応時等においても工業用水の安定供給が求められており、</a:t>
          </a:r>
          <a:endPar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r>
            <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    </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影響を最小限とし早期復旧するためには、管路の冗長性や十分な予備力の確保が必要である。</a:t>
          </a:r>
          <a:endParaRPr lang="ja-JP" altLang="ja-JP" sz="1200">
            <a:solidFill>
              <a:sysClr val="windowText" lastClr="000000"/>
            </a:solidFill>
            <a:effectLst/>
            <a:latin typeface="BIZ UDP明朝 Medium" panose="02020500000000000000" pitchFamily="18" charset="-128"/>
            <a:ea typeface="BIZ UDP明朝 Medium" panose="02020500000000000000" pitchFamily="18" charset="-128"/>
          </a:endParaRP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〇当初の事業計画での需要からの乖離を是正するための新たなビジョンの策定は、工水事業者のみで決定でき</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a:p>
          <a:pPr indent="152400" algn="l"/>
          <a:r>
            <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  </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ない。</a:t>
          </a:r>
        </a:p>
      </xdr:txBody>
    </xdr:sp>
    <xdr:clientData/>
  </xdr:twoCellAnchor>
  <xdr:twoCellAnchor>
    <xdr:from>
      <xdr:col>3</xdr:col>
      <xdr:colOff>138019</xdr:colOff>
      <xdr:row>463</xdr:row>
      <xdr:rowOff>110191</xdr:rowOff>
    </xdr:from>
    <xdr:to>
      <xdr:col>38</xdr:col>
      <xdr:colOff>50800</xdr:colOff>
      <xdr:row>468</xdr:row>
      <xdr:rowOff>73163</xdr:rowOff>
    </xdr:to>
    <xdr:sp macro="" textlink="">
      <xdr:nvSpPr>
        <xdr:cNvPr id="11" name="正方形/長方形 10">
          <a:extLst>
            <a:ext uri="{FF2B5EF4-FFF2-40B4-BE49-F238E27FC236}">
              <a16:creationId xmlns:a16="http://schemas.microsoft.com/office/drawing/2014/main" id="{DFBA13A2-0066-4BFB-8D5A-7AF2B582FF2F}"/>
            </a:ext>
          </a:extLst>
        </xdr:cNvPr>
        <xdr:cNvSpPr/>
      </xdr:nvSpPr>
      <xdr:spPr>
        <a:xfrm>
          <a:off x="741269" y="80939341"/>
          <a:ext cx="7672481" cy="1169472"/>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施設更新・耐震化事業の実施等により、事業費の増嵩が確実な状況であり、</a:t>
          </a:r>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かつ年経費も大幅に上昇していることから、</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安定給水と持続可能な事業経営の実現には、</a:t>
          </a:r>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支出に見合った</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料金収入の安定的な確保が不可欠である</a:t>
          </a:r>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a:t>
          </a:r>
          <a:endPar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しかしながら、料金の改定は事業の総括原価のみで決定されるものではなく、行政部局やユーザーとの調整が必要であり、</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事業体間で様々な取り組みについて情報共有し、</a:t>
          </a:r>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課題解決に取り組むことが重要である。</a:t>
          </a:r>
          <a:endParaRPr lang="en-US"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indent="152400" algn="l"/>
          <a:r>
            <a:rPr lang="ja-JP" altLang="en-US"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また、</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工業用水道全体でみれば、契約率は</a:t>
          </a:r>
          <a:r>
            <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77%</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程度、日量</a:t>
          </a:r>
          <a:r>
            <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500</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万ｍ</a:t>
          </a:r>
          <a:r>
            <a:rPr lang="en-US" altLang="ja-JP" sz="1200" u="none" kern="100" baseline="30000">
              <a:solidFill>
                <a:sysClr val="windowText" lastClr="000000"/>
              </a:solidFill>
              <a:effectLst/>
              <a:latin typeface="BIZ UDP明朝 Medium" panose="02020500000000000000" pitchFamily="18" charset="-128"/>
              <a:ea typeface="BIZ UDP明朝 Medium" panose="02020500000000000000" pitchFamily="18" charset="-128"/>
            </a:rPr>
            <a:t>3</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弱の未契約水量があり、</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未売水解消に向けた解決方法を探っていくことが望まれている。</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162476</xdr:colOff>
      <xdr:row>584</xdr:row>
      <xdr:rowOff>118409</xdr:rowOff>
    </xdr:from>
    <xdr:to>
      <xdr:col>37</xdr:col>
      <xdr:colOff>177800</xdr:colOff>
      <xdr:row>590</xdr:row>
      <xdr:rowOff>117475</xdr:rowOff>
    </xdr:to>
    <xdr:sp macro="" textlink="">
      <xdr:nvSpPr>
        <xdr:cNvPr id="12" name="正方形/長方形 11">
          <a:extLst>
            <a:ext uri="{FF2B5EF4-FFF2-40B4-BE49-F238E27FC236}">
              <a16:creationId xmlns:a16="http://schemas.microsoft.com/office/drawing/2014/main" id="{7F0263AC-DB80-44B6-A6E7-97A865F77FE9}"/>
            </a:ext>
          </a:extLst>
        </xdr:cNvPr>
        <xdr:cNvSpPr/>
      </xdr:nvSpPr>
      <xdr:spPr>
        <a:xfrm>
          <a:off x="765726" y="104836259"/>
          <a:ext cx="7552774" cy="1446866"/>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令和８年度の国庫補助予算申請から新しい「更新・耐震・アセットマネジメント指針」に基づく中長期計画の策定が求められている。次年度は、計画準備段階として、既存ユーザーと</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新規立地分の</a:t>
          </a: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将来の未需要を調査して提出することが義務づけられた。しかしながら、見込み方の確度については相当の幅があると思われ、また、昨今の経済状況を反映して企業撤退の先鞭となることを避けるためにも、現時点でユーザーとのヒアリングの仕方について情報の共有化が必要である。</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また、将来の水需要の部分については、企業誘致を担当する部局との調整が必要であり、相当の時間がかかることが想定される</a:t>
          </a: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rPr>
            <a:t>。</a:t>
          </a:r>
        </a:p>
      </xdr:txBody>
    </xdr:sp>
    <xdr:clientData/>
  </xdr:twoCellAnchor>
  <xdr:twoCellAnchor>
    <xdr:from>
      <xdr:col>3</xdr:col>
      <xdr:colOff>133723</xdr:colOff>
      <xdr:row>770</xdr:row>
      <xdr:rowOff>70126</xdr:rowOff>
    </xdr:from>
    <xdr:to>
      <xdr:col>37</xdr:col>
      <xdr:colOff>177800</xdr:colOff>
      <xdr:row>774</xdr:row>
      <xdr:rowOff>47626</xdr:rowOff>
    </xdr:to>
    <xdr:sp macro="" textlink="">
      <xdr:nvSpPr>
        <xdr:cNvPr id="13" name="正方形/長方形 12">
          <a:extLst>
            <a:ext uri="{FF2B5EF4-FFF2-40B4-BE49-F238E27FC236}">
              <a16:creationId xmlns:a16="http://schemas.microsoft.com/office/drawing/2014/main" id="{60424AC1-592F-4094-AB83-341ADF3EC9A0}"/>
            </a:ext>
          </a:extLst>
        </xdr:cNvPr>
        <xdr:cNvSpPr/>
      </xdr:nvSpPr>
      <xdr:spPr>
        <a:xfrm>
          <a:off x="736973" y="130848376"/>
          <a:ext cx="7581527" cy="1184000"/>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事業運営に関して、民間委託する可能性の検討を行う際に、委託後の職員減少に伴う技術継承が問題視されている。これまでの仕様発注による業務委託の形式から、受注者の裁量が活かせる性能発注に移行すると、事業体の職員が培ってきた管理技術の深化が途切れる虞がある。技術継承のために何らかの措置が必要となるが有効な方策について情報を共有したい。</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3268</xdr:colOff>
      <xdr:row>820</xdr:row>
      <xdr:rowOff>141567</xdr:rowOff>
    </xdr:from>
    <xdr:to>
      <xdr:col>39</xdr:col>
      <xdr:colOff>6350</xdr:colOff>
      <xdr:row>825</xdr:row>
      <xdr:rowOff>214312</xdr:rowOff>
    </xdr:to>
    <xdr:sp macro="" textlink="">
      <xdr:nvSpPr>
        <xdr:cNvPr id="5" name="正方形/長方形 4">
          <a:extLst>
            <a:ext uri="{FF2B5EF4-FFF2-40B4-BE49-F238E27FC236}">
              <a16:creationId xmlns:a16="http://schemas.microsoft.com/office/drawing/2014/main" id="{FC507B2C-8EEF-41A7-BCF6-8322BE71DEDC}"/>
            </a:ext>
          </a:extLst>
        </xdr:cNvPr>
        <xdr:cNvSpPr/>
      </xdr:nvSpPr>
      <xdr:spPr>
        <a:xfrm>
          <a:off x="790668" y="149741217"/>
          <a:ext cx="7800882" cy="555345"/>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経営基盤強化等のために、未売水の縮減が求められている。</a:t>
          </a: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新規水需要を含めた将来の水需要を推計することは、全国の工業用水道事業者にとって重要な課題であるが、その合理的かつ客観的な裏付けには、どのような立地条件において、どれだけの新規水需要があったのか、また、どういった業種の企業なのかを明示することが必要である。</a:t>
          </a: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最近５カ年の需要量が生じた新規立地件数、また、今後の数年間に、どの程度の新規需要量を見込んでいるかさらに、新規需要発生までの工事等のプロセス管理について情報共有したい。</a:t>
          </a:r>
          <a:endParaRPr lang="en-US" altLang="ja-JP" sz="1200" u="none" kern="100" baseline="0">
            <a:solidFill>
              <a:sysClr val="windowText" lastClr="000000"/>
            </a:solidFill>
            <a:effectLst/>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124010</xdr:colOff>
      <xdr:row>358</xdr:row>
      <xdr:rowOff>80683</xdr:rowOff>
    </xdr:from>
    <xdr:to>
      <xdr:col>36</xdr:col>
      <xdr:colOff>69850</xdr:colOff>
      <xdr:row>365</xdr:row>
      <xdr:rowOff>41030</xdr:rowOff>
    </xdr:to>
    <xdr:sp macro="" textlink="">
      <xdr:nvSpPr>
        <xdr:cNvPr id="4" name="正方形/長方形 3">
          <a:extLst>
            <a:ext uri="{FF2B5EF4-FFF2-40B4-BE49-F238E27FC236}">
              <a16:creationId xmlns:a16="http://schemas.microsoft.com/office/drawing/2014/main" id="{E93E188D-4313-4AD7-B054-78B91DB62214}"/>
            </a:ext>
          </a:extLst>
        </xdr:cNvPr>
        <xdr:cNvSpPr/>
      </xdr:nvSpPr>
      <xdr:spPr>
        <a:xfrm>
          <a:off x="733610" y="74733237"/>
          <a:ext cx="7278625" cy="1144378"/>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工業用水道施設の保全管理において物理的寿命を的確に判断して、更新していくことが重要であるが、水管橋の補剛材については、統一的な点検マニュアルが無かったことなどから、十分な管理が行われていたとは言いがたい環境にあった。令和３年１０月の和歌山市での水管橋崩落事故以降、管理強化が図られてきたが事業体間での情報共有が出来ていない状況にある。</a:t>
          </a:r>
        </a:p>
        <a:p>
          <a:pPr marL="0" marR="0" lvl="0" indent="152400" algn="l" defTabSz="914400" eaLnBrk="1" fontAlgn="auto" latinLnBrk="0" hangingPunct="1">
            <a:lnSpc>
              <a:spcPct val="100000"/>
            </a:lnSpc>
            <a:spcBef>
              <a:spcPts val="0"/>
            </a:spcBef>
            <a:spcAft>
              <a:spcPts val="0"/>
            </a:spcAft>
            <a:buClrTx/>
            <a:buSzTx/>
            <a:buFontTx/>
            <a:buNone/>
            <a:tabLst/>
            <a:defRPr/>
          </a:pPr>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特に重大事故につながりやすい水管橋の健全性確保や漏水対策に関する取組事例や施工技術、新技術の導入事例等について、</a:t>
          </a:r>
          <a:r>
            <a:rPr lang="ja-JP" altLang="en-US" sz="1200" b="0" i="0">
              <a:solidFill>
                <a:sysClr val="windowText" lastClr="000000"/>
              </a:solidFill>
              <a:effectLst/>
              <a:latin typeface="BIZ UDP明朝 Medium" panose="02020500000000000000" pitchFamily="18" charset="-128"/>
              <a:ea typeface="BIZ UDP明朝 Medium" panose="02020500000000000000" pitchFamily="18" charset="-128"/>
              <a:cs typeface="+mn-cs"/>
            </a:rPr>
            <a:t>マニュアル作成手引き（</a:t>
          </a:r>
          <a:r>
            <a:rPr lang="en-US" altLang="ja-JP" sz="1200" b="0" i="0">
              <a:solidFill>
                <a:sysClr val="windowText" lastClr="000000"/>
              </a:solidFill>
              <a:effectLst/>
              <a:latin typeface="BIZ UDP明朝 Medium" panose="02020500000000000000" pitchFamily="18" charset="-128"/>
              <a:ea typeface="BIZ UDP明朝 Medium" panose="02020500000000000000" pitchFamily="18" charset="-128"/>
              <a:cs typeface="+mn-cs"/>
            </a:rPr>
            <a:t>JWRC</a:t>
          </a:r>
          <a:r>
            <a:rPr lang="ja-JP" altLang="en-US" sz="1200" b="0" i="0">
              <a:solidFill>
                <a:sysClr val="windowText" lastClr="000000"/>
              </a:solidFill>
              <a:effectLst/>
              <a:latin typeface="BIZ UDP明朝 Medium" panose="02020500000000000000" pitchFamily="18" charset="-128"/>
              <a:ea typeface="BIZ UDP明朝 Medium" panose="02020500000000000000" pitchFamily="18" charset="-128"/>
              <a:cs typeface="+mn-cs"/>
            </a:rPr>
            <a:t>）や</a:t>
          </a:r>
          <a:r>
            <a:rPr lang="ja-JP" altLang="en-US" sz="1200">
              <a:solidFill>
                <a:sysClr val="windowText" lastClr="000000"/>
              </a:solidFill>
              <a:latin typeface="BIZ UDP明朝 Medium" panose="02020500000000000000" pitchFamily="18" charset="-128"/>
              <a:ea typeface="BIZ UDP明朝 Medium" panose="02020500000000000000" pitchFamily="18" charset="-128"/>
            </a:rPr>
            <a:t>水管橋点検・評価マニュアル（</a:t>
          </a:r>
          <a:r>
            <a:rPr lang="en-US" altLang="ja-JP" sz="1200">
              <a:solidFill>
                <a:sysClr val="windowText" lastClr="000000"/>
              </a:solidFill>
              <a:latin typeface="BIZ UDP明朝 Medium" panose="02020500000000000000" pitchFamily="18" charset="-128"/>
              <a:ea typeface="BIZ UDP明朝 Medium" panose="02020500000000000000" pitchFamily="18" charset="-128"/>
            </a:rPr>
            <a:t>WSP</a:t>
          </a:r>
          <a:r>
            <a:rPr lang="ja-JP" altLang="en-US" sz="1200">
              <a:solidFill>
                <a:sysClr val="windowText" lastClr="000000"/>
              </a:solidFill>
              <a:latin typeface="BIZ UDP明朝 Medium" panose="02020500000000000000" pitchFamily="18" charset="-128"/>
              <a:ea typeface="BIZ UDP明朝 Medium" panose="02020500000000000000" pitchFamily="18" charset="-128"/>
            </a:rPr>
            <a:t>）などを交えて</a:t>
          </a:r>
          <a:r>
            <a:rPr lang="ja-JP" altLang="ja-JP" sz="1200" baseline="0">
              <a:solidFill>
                <a:sysClr val="windowText" lastClr="000000"/>
              </a:solidFill>
              <a:effectLst/>
              <a:latin typeface="BIZ UDP明朝 Medium" panose="02020500000000000000" pitchFamily="18" charset="-128"/>
              <a:ea typeface="BIZ UDP明朝 Medium" panose="02020500000000000000" pitchFamily="18" charset="-128"/>
              <a:cs typeface="+mn-cs"/>
            </a:rPr>
            <a:t>情報共有したい。</a:t>
          </a:r>
          <a:endParaRPr lang="ja-JP" altLang="en-US" sz="1200" b="0" i="0">
            <a:solidFill>
              <a:sysClr val="windowText" lastClr="000000"/>
            </a:solidFill>
            <a:effectLst/>
            <a:latin typeface="BIZ UDP明朝 Medium" panose="02020500000000000000" pitchFamily="18" charset="-128"/>
            <a:ea typeface="BIZ UDP明朝 Medium" panose="02020500000000000000" pitchFamily="18" charset="-128"/>
            <a:cs typeface="+mn-cs"/>
          </a:endParaRPr>
        </a:p>
        <a:p>
          <a:pPr indent="152400" algn="l"/>
          <a:endParaRPr lang="ja-JP" altLang="en-US" sz="1200" u="none" kern="100" baseline="0">
            <a:solidFill>
              <a:sysClr val="windowText" lastClr="000000"/>
            </a:solidFill>
            <a:effectLst/>
            <a:latin typeface="Times New Roman" panose="02020603050405020304" pitchFamily="18" charset="0"/>
            <a:ea typeface="ＭＳ 明朝" panose="02020609040205080304" pitchFamily="17" charset="-128"/>
          </a:endParaRPr>
        </a:p>
      </xdr:txBody>
    </xdr:sp>
    <xdr:clientData/>
  </xdr:twoCellAnchor>
  <xdr:twoCellAnchor>
    <xdr:from>
      <xdr:col>4</xdr:col>
      <xdr:colOff>4214</xdr:colOff>
      <xdr:row>667</xdr:row>
      <xdr:rowOff>75423</xdr:rowOff>
    </xdr:from>
    <xdr:to>
      <xdr:col>36</xdr:col>
      <xdr:colOff>210038</xdr:colOff>
      <xdr:row>672</xdr:row>
      <xdr:rowOff>87923</xdr:rowOff>
    </xdr:to>
    <xdr:sp macro="" textlink="">
      <xdr:nvSpPr>
        <xdr:cNvPr id="6" name="正方形/長方形 5">
          <a:extLst>
            <a:ext uri="{FF2B5EF4-FFF2-40B4-BE49-F238E27FC236}">
              <a16:creationId xmlns:a16="http://schemas.microsoft.com/office/drawing/2014/main" id="{FDAE3F55-2C99-4123-927C-68DC4A04D425}"/>
            </a:ext>
          </a:extLst>
        </xdr:cNvPr>
        <xdr:cNvSpPr/>
      </xdr:nvSpPr>
      <xdr:spPr>
        <a:xfrm>
          <a:off x="788195" y="148343038"/>
          <a:ext cx="7268978" cy="1258077"/>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indent="152400" algn="l"/>
          <a:r>
            <a:rPr lang="ja-JP" altLang="en-US" sz="1200">
              <a:solidFill>
                <a:sysClr val="windowText" lastClr="000000"/>
              </a:solidFill>
              <a:latin typeface="BIZ UDP明朝 Medium" panose="02020500000000000000" pitchFamily="18" charset="-128"/>
              <a:ea typeface="BIZ UDP明朝 Medium" panose="02020500000000000000" pitchFamily="18" charset="-128"/>
            </a:rPr>
            <a:t>高まる更新需要や強靱化に対応しながら、持続可能な事業運営を実現していくためには、施設更新時に、実需と将来需要見込みとを勘案した適正な規模に縮小</a:t>
          </a:r>
          <a:r>
            <a:rPr lang="en-US" altLang="ja-JP" sz="1200">
              <a:solidFill>
                <a:sysClr val="windowText" lastClr="000000"/>
              </a:solidFill>
              <a:latin typeface="BIZ UDP明朝 Medium" panose="02020500000000000000" pitchFamily="18" charset="-128"/>
              <a:ea typeface="BIZ UDP明朝 Medium" panose="02020500000000000000" pitchFamily="18" charset="-128"/>
            </a:rPr>
            <a:t>(</a:t>
          </a:r>
          <a:r>
            <a:rPr lang="ja-JP" altLang="en-US" sz="1200">
              <a:solidFill>
                <a:sysClr val="windowText" lastClr="000000"/>
              </a:solidFill>
              <a:latin typeface="BIZ UDP明朝 Medium" panose="02020500000000000000" pitchFamily="18" charset="-128"/>
              <a:ea typeface="BIZ UDP明朝 Medium" panose="02020500000000000000" pitchFamily="18" charset="-128"/>
            </a:rPr>
            <a:t>あるいは拡張</a:t>
          </a:r>
          <a:r>
            <a:rPr lang="en-US" altLang="ja-JP" sz="1200">
              <a:solidFill>
                <a:sysClr val="windowText" lastClr="000000"/>
              </a:solidFill>
              <a:latin typeface="BIZ UDP明朝 Medium" panose="02020500000000000000" pitchFamily="18" charset="-128"/>
              <a:ea typeface="BIZ UDP明朝 Medium" panose="02020500000000000000" pitchFamily="18" charset="-128"/>
            </a:rPr>
            <a:t>)</a:t>
          </a:r>
          <a:r>
            <a:rPr lang="ja-JP" altLang="en-US" sz="1200">
              <a:solidFill>
                <a:sysClr val="windowText" lastClr="000000"/>
              </a:solidFill>
              <a:latin typeface="BIZ UDP明朝 Medium" panose="02020500000000000000" pitchFamily="18" charset="-128"/>
              <a:ea typeface="BIZ UDP明朝 Medium" panose="02020500000000000000" pitchFamily="18" charset="-128"/>
            </a:rPr>
            <a:t>することが求められている。しかしながら、将来需要分を見込む際、企業立地を担当する行政部局との調整には、相応の時間がかかることが見込まれる。</a:t>
          </a:r>
          <a:endParaRPr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indent="152400" algn="l"/>
          <a:r>
            <a:rPr lang="ja-JP" altLang="en-US" sz="1200" u="none" kern="100" baseline="0">
              <a:solidFill>
                <a:sysClr val="windowText" lastClr="000000"/>
              </a:solidFill>
              <a:effectLst/>
              <a:latin typeface="BIZ UDP明朝 Medium" panose="02020500000000000000" pitchFamily="18" charset="-128"/>
              <a:ea typeface="BIZ UDP明朝 Medium" panose="02020500000000000000" pitchFamily="18" charset="-128"/>
            </a:rPr>
            <a:t>工場等生産拠点の国内回帰・移転が進んでいる中で、工場進出の足かせにならないよう、また、事業経営環境へ大きな影響が出ないような適正規模の設定について、意見を共有したい。</a:t>
          </a:r>
        </a:p>
      </xdr:txBody>
    </xdr:sp>
    <xdr:clientData/>
  </xdr:twoCellAnchor>
  <xdr:twoCellAnchor editAs="oneCell">
    <xdr:from>
      <xdr:col>0</xdr:col>
      <xdr:colOff>189259</xdr:colOff>
      <xdr:row>870</xdr:row>
      <xdr:rowOff>15322</xdr:rowOff>
    </xdr:from>
    <xdr:to>
      <xdr:col>53</xdr:col>
      <xdr:colOff>9525</xdr:colOff>
      <xdr:row>919</xdr:row>
      <xdr:rowOff>230670</xdr:rowOff>
    </xdr:to>
    <xdr:pic>
      <xdr:nvPicPr>
        <xdr:cNvPr id="8" name="図 7">
          <a:extLst>
            <a:ext uri="{FF2B5EF4-FFF2-40B4-BE49-F238E27FC236}">
              <a16:creationId xmlns:a16="http://schemas.microsoft.com/office/drawing/2014/main" id="{2BA198D2-A9DA-481A-9556-0830F7F20630}"/>
            </a:ext>
          </a:extLst>
        </xdr:cNvPr>
        <xdr:cNvPicPr>
          <a:picLocks noChangeAspect="1"/>
        </xdr:cNvPicPr>
      </xdr:nvPicPr>
      <xdr:blipFill>
        <a:blip xmlns:r="http://schemas.openxmlformats.org/officeDocument/2006/relationships" r:embed="rId1"/>
        <a:stretch>
          <a:fillRect/>
        </a:stretch>
      </xdr:blipFill>
      <xdr:spPr>
        <a:xfrm>
          <a:off x="189259" y="214594522"/>
          <a:ext cx="8745191" cy="1235019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2:U63"/>
  <sheetViews>
    <sheetView topLeftCell="A25" workbookViewId="0">
      <selection activeCell="E42" sqref="E42"/>
    </sheetView>
  </sheetViews>
  <sheetFormatPr defaultColWidth="9" defaultRowHeight="13.5" x14ac:dyDescent="0.4"/>
  <cols>
    <col min="1" max="2" width="2.25" style="1" customWidth="1"/>
    <col min="3" max="3" width="2.375" style="1" customWidth="1"/>
    <col min="4" max="5" width="2.25" style="1" customWidth="1"/>
    <col min="6" max="6" width="12.625" style="1" customWidth="1"/>
    <col min="7" max="15" width="9.375" style="1" customWidth="1"/>
    <col min="16" max="16" width="2.5" style="1" customWidth="1"/>
    <col min="17" max="16384" width="9" style="1"/>
  </cols>
  <sheetData>
    <row r="2" spans="2:16" ht="21" customHeight="1" x14ac:dyDescent="0.4">
      <c r="B2" s="129" t="s">
        <v>134</v>
      </c>
      <c r="C2" s="129"/>
      <c r="D2" s="129"/>
      <c r="E2" s="129"/>
      <c r="F2" s="129"/>
      <c r="G2" s="129"/>
      <c r="H2" s="129"/>
      <c r="I2" s="129"/>
      <c r="J2" s="129"/>
      <c r="K2" s="129"/>
      <c r="L2" s="129"/>
      <c r="M2" s="129"/>
      <c r="N2" s="129"/>
      <c r="O2" s="129"/>
      <c r="P2" s="129"/>
    </row>
    <row r="3" spans="2:16" ht="9" customHeight="1" x14ac:dyDescent="0.4"/>
    <row r="4" spans="2:16" ht="17.25" x14ac:dyDescent="0.4">
      <c r="B4" s="9" t="s">
        <v>9</v>
      </c>
      <c r="C4" s="2"/>
      <c r="D4" s="2"/>
      <c r="E4" s="2"/>
      <c r="F4" s="2"/>
      <c r="G4" s="2"/>
      <c r="H4" s="2"/>
      <c r="I4" s="2"/>
      <c r="J4" s="2"/>
      <c r="K4" s="2"/>
      <c r="L4" s="2"/>
      <c r="M4" s="2"/>
      <c r="N4" s="2"/>
      <c r="O4" s="2"/>
      <c r="P4" s="2"/>
    </row>
    <row r="5" spans="2:16" ht="17.25" x14ac:dyDescent="0.4">
      <c r="B5" s="9" t="s">
        <v>8</v>
      </c>
    </row>
    <row r="6" spans="2:16" ht="15.95" customHeight="1" x14ac:dyDescent="0.4">
      <c r="B6" s="7"/>
      <c r="C6" s="130" t="s">
        <v>161</v>
      </c>
      <c r="D6" s="130"/>
      <c r="E6" s="130"/>
      <c r="F6" s="130"/>
      <c r="G6" s="130"/>
      <c r="H6" s="130"/>
      <c r="I6" s="130"/>
      <c r="J6" s="130"/>
      <c r="K6" s="130"/>
      <c r="L6" s="130"/>
      <c r="M6" s="130"/>
      <c r="N6" s="130"/>
      <c r="O6" s="130"/>
      <c r="P6" s="4"/>
    </row>
    <row r="7" spans="2:16" ht="15.95" customHeight="1" x14ac:dyDescent="0.4">
      <c r="B7" s="7"/>
      <c r="C7" s="130"/>
      <c r="D7" s="130"/>
      <c r="E7" s="130"/>
      <c r="F7" s="130"/>
      <c r="G7" s="130"/>
      <c r="H7" s="130"/>
      <c r="I7" s="130"/>
      <c r="J7" s="130"/>
      <c r="K7" s="130"/>
      <c r="L7" s="130"/>
      <c r="M7" s="130"/>
      <c r="N7" s="130"/>
      <c r="O7" s="130"/>
      <c r="P7" s="4"/>
    </row>
    <row r="8" spans="2:16" ht="15.95" customHeight="1" x14ac:dyDescent="0.4">
      <c r="B8" s="7"/>
      <c r="C8" s="130"/>
      <c r="D8" s="130"/>
      <c r="E8" s="130"/>
      <c r="F8" s="130"/>
      <c r="G8" s="130"/>
      <c r="H8" s="130"/>
      <c r="I8" s="130"/>
      <c r="J8" s="130"/>
      <c r="K8" s="130"/>
      <c r="L8" s="130"/>
      <c r="M8" s="130"/>
      <c r="N8" s="130"/>
      <c r="O8" s="130"/>
      <c r="P8" s="4"/>
    </row>
    <row r="9" spans="2:16" ht="15.95" customHeight="1" x14ac:dyDescent="0.4">
      <c r="B9" s="7"/>
      <c r="C9" s="130"/>
      <c r="D9" s="130"/>
      <c r="E9" s="130"/>
      <c r="F9" s="130"/>
      <c r="G9" s="130"/>
      <c r="H9" s="130"/>
      <c r="I9" s="130"/>
      <c r="J9" s="130"/>
      <c r="K9" s="130"/>
      <c r="L9" s="130"/>
      <c r="M9" s="130"/>
      <c r="N9" s="130"/>
      <c r="O9" s="130"/>
      <c r="P9" s="4"/>
    </row>
    <row r="10" spans="2:16" ht="15.95" customHeight="1" x14ac:dyDescent="0.4">
      <c r="B10" s="7"/>
      <c r="C10" s="130"/>
      <c r="D10" s="130"/>
      <c r="E10" s="130"/>
      <c r="F10" s="130"/>
      <c r="G10" s="130"/>
      <c r="H10" s="130"/>
      <c r="I10" s="130"/>
      <c r="J10" s="130"/>
      <c r="K10" s="130"/>
      <c r="L10" s="130"/>
      <c r="M10" s="130"/>
      <c r="N10" s="130"/>
      <c r="O10" s="130"/>
      <c r="P10" s="4"/>
    </row>
    <row r="11" spans="2:16" ht="15.95" customHeight="1" x14ac:dyDescent="0.4">
      <c r="B11" s="7"/>
      <c r="C11" s="130"/>
      <c r="D11" s="130"/>
      <c r="E11" s="130"/>
      <c r="F11" s="130"/>
      <c r="G11" s="130"/>
      <c r="H11" s="130"/>
      <c r="I11" s="130"/>
      <c r="J11" s="130"/>
      <c r="K11" s="130"/>
      <c r="L11" s="130"/>
      <c r="M11" s="130"/>
      <c r="N11" s="130"/>
      <c r="O11" s="130"/>
      <c r="P11" s="4"/>
    </row>
    <row r="12" spans="2:16" ht="24.75" customHeight="1" x14ac:dyDescent="0.4">
      <c r="B12" s="7"/>
      <c r="C12" s="130"/>
      <c r="D12" s="130"/>
      <c r="E12" s="130"/>
      <c r="F12" s="130"/>
      <c r="G12" s="130"/>
      <c r="H12" s="130"/>
      <c r="I12" s="130"/>
      <c r="J12" s="130"/>
      <c r="K12" s="130"/>
      <c r="L12" s="130"/>
      <c r="M12" s="130"/>
      <c r="N12" s="130"/>
      <c r="O12" s="130"/>
      <c r="P12" s="4"/>
    </row>
    <row r="13" spans="2:16" ht="17.25" customHeight="1" x14ac:dyDescent="0.4">
      <c r="B13" s="10" t="s">
        <v>10</v>
      </c>
      <c r="C13" s="4"/>
      <c r="E13" s="4"/>
      <c r="F13" s="4"/>
      <c r="G13" s="4"/>
      <c r="H13" s="4"/>
      <c r="I13" s="4"/>
      <c r="J13" s="4"/>
      <c r="K13" s="4"/>
      <c r="L13" s="4"/>
      <c r="M13" s="4"/>
      <c r="N13" s="4"/>
      <c r="O13" s="4"/>
      <c r="P13" s="4"/>
    </row>
    <row r="14" spans="2:16" ht="15.95" customHeight="1" x14ac:dyDescent="0.4">
      <c r="C14" s="130" t="s">
        <v>162</v>
      </c>
      <c r="D14" s="130"/>
      <c r="E14" s="130"/>
      <c r="F14" s="130"/>
      <c r="G14" s="130"/>
      <c r="H14" s="130"/>
      <c r="I14" s="130"/>
      <c r="J14" s="130"/>
      <c r="K14" s="130"/>
      <c r="L14" s="130"/>
      <c r="M14" s="130"/>
      <c r="N14" s="130"/>
      <c r="O14" s="130"/>
      <c r="P14" s="4"/>
    </row>
    <row r="15" spans="2:16" ht="15.95" customHeight="1" x14ac:dyDescent="0.4">
      <c r="C15" s="130"/>
      <c r="D15" s="130"/>
      <c r="E15" s="130"/>
      <c r="F15" s="130"/>
      <c r="G15" s="130"/>
      <c r="H15" s="130"/>
      <c r="I15" s="130"/>
      <c r="J15" s="130"/>
      <c r="K15" s="130"/>
      <c r="L15" s="130"/>
      <c r="M15" s="130"/>
      <c r="N15" s="130"/>
      <c r="O15" s="130"/>
      <c r="P15" s="4"/>
    </row>
    <row r="16" spans="2:16" ht="15.95" customHeight="1" x14ac:dyDescent="0.4">
      <c r="C16" s="130"/>
      <c r="D16" s="130"/>
      <c r="E16" s="130"/>
      <c r="F16" s="130"/>
      <c r="G16" s="130"/>
      <c r="H16" s="130"/>
      <c r="I16" s="130"/>
      <c r="J16" s="130"/>
      <c r="K16" s="130"/>
      <c r="L16" s="130"/>
      <c r="M16" s="130"/>
      <c r="N16" s="130"/>
      <c r="O16" s="130"/>
      <c r="P16" s="4"/>
    </row>
    <row r="17" spans="2:16" ht="15.95" customHeight="1" x14ac:dyDescent="0.4">
      <c r="C17" s="130"/>
      <c r="D17" s="130"/>
      <c r="E17" s="130"/>
      <c r="F17" s="130"/>
      <c r="G17" s="130"/>
      <c r="H17" s="130"/>
      <c r="I17" s="130"/>
      <c r="J17" s="130"/>
      <c r="K17" s="130"/>
      <c r="L17" s="130"/>
      <c r="M17" s="130"/>
      <c r="N17" s="130"/>
      <c r="O17" s="130"/>
      <c r="P17" s="4"/>
    </row>
    <row r="18" spans="2:16" ht="15.95" customHeight="1" x14ac:dyDescent="0.4">
      <c r="C18" s="130"/>
      <c r="D18" s="130"/>
      <c r="E18" s="130"/>
      <c r="F18" s="130"/>
      <c r="G18" s="130"/>
      <c r="H18" s="130"/>
      <c r="I18" s="130"/>
      <c r="J18" s="130"/>
      <c r="K18" s="130"/>
      <c r="L18" s="130"/>
      <c r="M18" s="130"/>
      <c r="N18" s="130"/>
      <c r="O18" s="130"/>
      <c r="P18" s="4"/>
    </row>
    <row r="19" spans="2:16" ht="15.95" customHeight="1" x14ac:dyDescent="0.4">
      <c r="C19" s="130"/>
      <c r="D19" s="130"/>
      <c r="E19" s="130"/>
      <c r="F19" s="130"/>
      <c r="G19" s="130"/>
      <c r="H19" s="130"/>
      <c r="I19" s="130"/>
      <c r="J19" s="130"/>
      <c r="K19" s="130"/>
      <c r="L19" s="130"/>
      <c r="M19" s="130"/>
      <c r="N19" s="130"/>
      <c r="O19" s="130"/>
      <c r="P19" s="4"/>
    </row>
    <row r="20" spans="2:16" ht="15.95" customHeight="1" x14ac:dyDescent="0.4">
      <c r="C20" s="130"/>
      <c r="D20" s="130"/>
      <c r="E20" s="130"/>
      <c r="F20" s="130"/>
      <c r="G20" s="130"/>
      <c r="H20" s="130"/>
      <c r="I20" s="130"/>
      <c r="J20" s="130"/>
      <c r="K20" s="130"/>
      <c r="L20" s="130"/>
      <c r="M20" s="130"/>
      <c r="N20" s="130"/>
      <c r="O20" s="130"/>
      <c r="P20" s="4"/>
    </row>
    <row r="21" spans="2:16" ht="15.95" customHeight="1" x14ac:dyDescent="0.4">
      <c r="C21" s="130"/>
      <c r="D21" s="130"/>
      <c r="E21" s="130"/>
      <c r="F21" s="130"/>
      <c r="G21" s="130"/>
      <c r="H21" s="130"/>
      <c r="I21" s="130"/>
      <c r="J21" s="130"/>
      <c r="K21" s="130"/>
      <c r="L21" s="130"/>
      <c r="M21" s="130"/>
      <c r="N21" s="130"/>
      <c r="O21" s="130"/>
      <c r="P21" s="4"/>
    </row>
    <row r="22" spans="2:16" ht="21.75" customHeight="1" x14ac:dyDescent="0.4">
      <c r="C22" s="130"/>
      <c r="D22" s="130"/>
      <c r="E22" s="130"/>
      <c r="F22" s="130"/>
      <c r="G22" s="130"/>
      <c r="H22" s="130"/>
      <c r="I22" s="130"/>
      <c r="J22" s="130"/>
      <c r="K22" s="130"/>
      <c r="L22" s="130"/>
      <c r="M22" s="130"/>
      <c r="N22" s="130"/>
      <c r="O22" s="130"/>
      <c r="P22" s="4"/>
    </row>
    <row r="23" spans="2:16" ht="10.5" customHeight="1" x14ac:dyDescent="0.4">
      <c r="C23" s="11"/>
      <c r="D23" s="11"/>
      <c r="E23" s="11"/>
      <c r="F23" s="11"/>
      <c r="G23" s="11"/>
      <c r="H23" s="11"/>
      <c r="I23" s="11"/>
      <c r="J23" s="11"/>
      <c r="K23" s="11"/>
      <c r="L23" s="11"/>
      <c r="M23" s="11"/>
      <c r="N23" s="11"/>
      <c r="O23" s="11"/>
      <c r="P23" s="4"/>
    </row>
    <row r="24" spans="2:16" s="7" customFormat="1" ht="17.25" x14ac:dyDescent="0.4">
      <c r="B24" s="69" t="s">
        <v>11</v>
      </c>
      <c r="C24" s="70"/>
      <c r="D24" s="70"/>
      <c r="E24" s="70"/>
      <c r="F24" s="70"/>
      <c r="G24" s="70"/>
      <c r="H24" s="70"/>
      <c r="I24" s="70"/>
      <c r="J24" s="70"/>
      <c r="K24" s="70"/>
      <c r="L24" s="71"/>
      <c r="M24" s="8"/>
      <c r="N24" s="8"/>
      <c r="O24" s="8"/>
      <c r="P24" s="8"/>
    </row>
    <row r="25" spans="2:16" ht="15.95" customHeight="1" x14ac:dyDescent="0.4">
      <c r="B25" s="72"/>
      <c r="C25" s="17" t="s">
        <v>53</v>
      </c>
      <c r="D25" s="73"/>
      <c r="E25" s="15" t="s">
        <v>135</v>
      </c>
      <c r="F25" s="5"/>
      <c r="G25" s="5"/>
      <c r="H25" s="5"/>
      <c r="I25" s="5"/>
      <c r="J25" s="5"/>
      <c r="K25" s="5"/>
      <c r="L25" s="74"/>
      <c r="M25" s="5"/>
      <c r="N25" s="5"/>
      <c r="O25" s="5"/>
      <c r="P25" s="6"/>
    </row>
    <row r="26" spans="2:16" ht="15.95" customHeight="1" x14ac:dyDescent="0.4">
      <c r="B26" s="72"/>
      <c r="C26" s="17" t="s">
        <v>54</v>
      </c>
      <c r="D26" s="8"/>
      <c r="E26" s="15" t="s">
        <v>136</v>
      </c>
      <c r="F26" s="6"/>
      <c r="G26" s="6"/>
      <c r="H26" s="6"/>
      <c r="I26" s="6"/>
      <c r="J26" s="6"/>
      <c r="K26" s="6"/>
      <c r="L26" s="75"/>
      <c r="M26" s="6"/>
      <c r="N26" s="6"/>
      <c r="O26" s="6"/>
      <c r="P26" s="6"/>
    </row>
    <row r="27" spans="2:16" ht="15.95" customHeight="1" x14ac:dyDescent="0.4">
      <c r="B27" s="72"/>
      <c r="C27" s="17" t="s">
        <v>55</v>
      </c>
      <c r="D27" s="8"/>
      <c r="E27" s="15" t="s">
        <v>137</v>
      </c>
      <c r="F27" s="6"/>
      <c r="G27" s="6"/>
      <c r="H27" s="6"/>
      <c r="I27" s="6"/>
      <c r="J27" s="6"/>
      <c r="K27" s="6"/>
      <c r="L27" s="75"/>
      <c r="M27" s="6"/>
      <c r="N27" s="6"/>
      <c r="O27" s="6"/>
      <c r="P27" s="6"/>
    </row>
    <row r="28" spans="2:16" ht="15.95" customHeight="1" x14ac:dyDescent="0.4">
      <c r="B28" s="72"/>
      <c r="C28" s="17" t="s">
        <v>56</v>
      </c>
      <c r="D28" s="8"/>
      <c r="E28" s="15" t="s">
        <v>138</v>
      </c>
      <c r="F28" s="6"/>
      <c r="G28" s="6"/>
      <c r="H28" s="6"/>
      <c r="I28" s="6"/>
      <c r="J28" s="6"/>
      <c r="K28" s="6"/>
      <c r="L28" s="75"/>
      <c r="M28" s="6"/>
      <c r="N28" s="6"/>
      <c r="O28" s="6"/>
      <c r="P28" s="6"/>
    </row>
    <row r="29" spans="2:16" ht="15.95" customHeight="1" x14ac:dyDescent="0.4">
      <c r="B29" s="72"/>
      <c r="C29" s="17" t="s">
        <v>57</v>
      </c>
      <c r="D29" s="6"/>
      <c r="E29" s="15" t="s">
        <v>139</v>
      </c>
      <c r="F29" s="6"/>
      <c r="G29" s="6"/>
      <c r="H29" s="6"/>
      <c r="I29" s="6"/>
      <c r="J29" s="6"/>
      <c r="K29" s="6"/>
      <c r="L29" s="75"/>
      <c r="M29" s="6"/>
      <c r="N29" s="6"/>
      <c r="O29" s="6"/>
      <c r="P29" s="6"/>
    </row>
    <row r="30" spans="2:16" ht="15.95" customHeight="1" x14ac:dyDescent="0.4">
      <c r="B30" s="72"/>
      <c r="C30" s="17" t="s">
        <v>58</v>
      </c>
      <c r="D30" s="6"/>
      <c r="E30" s="15" t="s">
        <v>140</v>
      </c>
      <c r="F30" s="6"/>
      <c r="G30" s="6"/>
      <c r="H30" s="6"/>
      <c r="I30" s="6"/>
      <c r="J30" s="6"/>
      <c r="K30" s="6"/>
      <c r="L30" s="75"/>
      <c r="M30" s="6"/>
      <c r="N30" s="6"/>
      <c r="O30" s="6"/>
      <c r="P30" s="6"/>
    </row>
    <row r="31" spans="2:16" ht="17.25" x14ac:dyDescent="0.4">
      <c r="B31" s="76" t="s">
        <v>12</v>
      </c>
      <c r="C31" s="5"/>
      <c r="D31" s="6"/>
      <c r="E31" s="6"/>
      <c r="F31" s="6"/>
      <c r="G31" s="6"/>
      <c r="H31" s="6"/>
      <c r="I31" s="6"/>
      <c r="J31" s="6"/>
      <c r="K31" s="6"/>
      <c r="L31" s="75"/>
      <c r="M31" s="6"/>
      <c r="N31" s="6"/>
      <c r="O31" s="6"/>
      <c r="P31" s="6"/>
    </row>
    <row r="32" spans="2:16" ht="15.95" customHeight="1" x14ac:dyDescent="0.4">
      <c r="B32" s="72"/>
      <c r="C32" s="17" t="s">
        <v>53</v>
      </c>
      <c r="D32" s="8"/>
      <c r="E32" s="15" t="s">
        <v>141</v>
      </c>
      <c r="F32" s="6"/>
      <c r="G32" s="6"/>
      <c r="H32" s="6"/>
      <c r="I32" s="6"/>
      <c r="J32" s="6"/>
      <c r="K32" s="6"/>
      <c r="L32" s="75"/>
      <c r="M32" s="6"/>
      <c r="N32" s="6"/>
      <c r="O32" s="6"/>
      <c r="P32" s="6"/>
    </row>
    <row r="33" spans="1:19" ht="15.95" customHeight="1" x14ac:dyDescent="0.4">
      <c r="B33" s="77"/>
      <c r="C33" s="78" t="s">
        <v>54</v>
      </c>
      <c r="D33" s="79"/>
      <c r="E33" s="80" t="s">
        <v>142</v>
      </c>
      <c r="F33" s="81"/>
      <c r="G33" s="81"/>
      <c r="H33" s="81"/>
      <c r="I33" s="81"/>
      <c r="J33" s="81"/>
      <c r="K33" s="81"/>
      <c r="L33" s="82"/>
      <c r="M33" s="6"/>
      <c r="N33" s="6"/>
      <c r="O33" s="6"/>
      <c r="P33" s="6"/>
    </row>
    <row r="34" spans="1:19" ht="15.95" customHeight="1" x14ac:dyDescent="0.4">
      <c r="C34" s="17"/>
      <c r="D34" s="8"/>
      <c r="E34" s="22"/>
      <c r="F34" s="6"/>
      <c r="G34" s="6"/>
      <c r="H34" s="6"/>
      <c r="I34" s="6"/>
      <c r="J34" s="6"/>
      <c r="K34" s="6"/>
      <c r="L34" s="6"/>
      <c r="M34" s="6"/>
      <c r="N34" s="6"/>
      <c r="O34" s="6"/>
      <c r="P34" s="6"/>
    </row>
    <row r="35" spans="1:19" ht="21" x14ac:dyDescent="0.4">
      <c r="A35" s="128" t="s">
        <v>143</v>
      </c>
      <c r="B35" s="128"/>
      <c r="C35" s="128"/>
      <c r="D35" s="128"/>
      <c r="E35" s="128"/>
      <c r="F35" s="128"/>
      <c r="G35" s="128"/>
      <c r="H35" s="128"/>
      <c r="I35" s="128"/>
      <c r="J35" s="128"/>
      <c r="K35" s="128"/>
      <c r="L35" s="128"/>
      <c r="M35" s="128"/>
      <c r="N35" s="128"/>
      <c r="O35" s="128"/>
      <c r="P35" s="128"/>
    </row>
    <row r="36" spans="1:19" ht="15.95" customHeight="1" x14ac:dyDescent="0.4">
      <c r="C36" s="5"/>
      <c r="D36" s="5"/>
      <c r="E36" s="6"/>
      <c r="F36" s="6"/>
      <c r="G36" s="6"/>
      <c r="H36" s="6"/>
      <c r="I36" s="6"/>
      <c r="J36" s="6"/>
      <c r="K36" s="6"/>
      <c r="L36" s="6"/>
      <c r="M36" s="6"/>
      <c r="N36" s="6"/>
      <c r="O36" s="6"/>
      <c r="P36" s="6"/>
    </row>
    <row r="37" spans="1:19" ht="17.25" x14ac:dyDescent="0.4">
      <c r="B37" s="9" t="s">
        <v>13</v>
      </c>
      <c r="C37" s="3"/>
      <c r="D37" s="3"/>
      <c r="E37" s="4"/>
      <c r="F37" s="4"/>
      <c r="G37" s="4"/>
      <c r="H37" s="4"/>
      <c r="I37" s="4"/>
      <c r="J37" s="4"/>
      <c r="K37" s="4"/>
      <c r="L37" s="4"/>
      <c r="M37" s="4"/>
      <c r="N37" s="4"/>
      <c r="O37" s="4"/>
      <c r="P37" s="4"/>
    </row>
    <row r="38" spans="1:19" ht="15.95" customHeight="1" x14ac:dyDescent="0.4">
      <c r="D38" s="16"/>
      <c r="E38" s="15" t="s">
        <v>145</v>
      </c>
    </row>
    <row r="39" spans="1:19" ht="15.95" customHeight="1" x14ac:dyDescent="0.4">
      <c r="D39" s="16"/>
      <c r="E39" s="15" t="s">
        <v>146</v>
      </c>
      <c r="S39" s="15"/>
    </row>
    <row r="40" spans="1:19" ht="15.95" customHeight="1" x14ac:dyDescent="0.4">
      <c r="D40" s="16"/>
      <c r="E40" s="15" t="s">
        <v>147</v>
      </c>
      <c r="S40"/>
    </row>
    <row r="41" spans="1:19" ht="15.95" customHeight="1" x14ac:dyDescent="0.4">
      <c r="D41" s="16"/>
      <c r="E41" s="15" t="s">
        <v>632</v>
      </c>
      <c r="S41"/>
    </row>
    <row r="42" spans="1:19" ht="15.95" customHeight="1" x14ac:dyDescent="0.4">
      <c r="D42" s="16"/>
      <c r="E42" s="15" t="s">
        <v>148</v>
      </c>
      <c r="S42"/>
    </row>
    <row r="43" spans="1:19" ht="15.95" customHeight="1" x14ac:dyDescent="0.4">
      <c r="D43" s="16"/>
      <c r="E43" s="15" t="s">
        <v>149</v>
      </c>
      <c r="S43"/>
    </row>
    <row r="44" spans="1:19" ht="15.95" customHeight="1" x14ac:dyDescent="0.4">
      <c r="D44" s="16"/>
      <c r="E44" s="15" t="s">
        <v>150</v>
      </c>
      <c r="S44"/>
    </row>
    <row r="45" spans="1:19" ht="15.95" customHeight="1" x14ac:dyDescent="0.4">
      <c r="D45" s="16"/>
      <c r="E45" s="15" t="s">
        <v>144</v>
      </c>
      <c r="S45"/>
    </row>
    <row r="46" spans="1:19" ht="15.95" customHeight="1" x14ac:dyDescent="0.4">
      <c r="S46"/>
    </row>
    <row r="47" spans="1:19" ht="18.75" x14ac:dyDescent="0.4">
      <c r="B47" s="9" t="s">
        <v>14</v>
      </c>
      <c r="S47"/>
    </row>
    <row r="48" spans="1:19" ht="15.95" customHeight="1" x14ac:dyDescent="0.4">
      <c r="D48" s="15" t="s">
        <v>151</v>
      </c>
      <c r="E48"/>
      <c r="F48"/>
      <c r="G48"/>
      <c r="S48"/>
    </row>
    <row r="49" spans="4:21" ht="15.95" customHeight="1" x14ac:dyDescent="0.4">
      <c r="D49" s="15" t="s">
        <v>52</v>
      </c>
      <c r="E49"/>
      <c r="F49"/>
      <c r="G49"/>
    </row>
    <row r="50" spans="4:21" ht="15.95" customHeight="1" x14ac:dyDescent="0.4">
      <c r="D50" s="15" t="s">
        <v>15</v>
      </c>
      <c r="E50"/>
      <c r="F50"/>
      <c r="G50"/>
    </row>
    <row r="51" spans="4:21" ht="15.95" customHeight="1" x14ac:dyDescent="0.4">
      <c r="E51" s="15" t="s">
        <v>152</v>
      </c>
      <c r="F51"/>
      <c r="G51"/>
      <c r="R51" s="15"/>
      <c r="S51"/>
      <c r="T51"/>
      <c r="U51"/>
    </row>
    <row r="52" spans="4:21" ht="15.95" customHeight="1" x14ac:dyDescent="0.4">
      <c r="E52" s="15" t="s">
        <v>155</v>
      </c>
      <c r="F52"/>
      <c r="G52"/>
      <c r="R52" s="15"/>
      <c r="S52"/>
      <c r="T52"/>
      <c r="U52"/>
    </row>
    <row r="53" spans="4:21" ht="15.95" customHeight="1" x14ac:dyDescent="0.4">
      <c r="E53" s="15" t="s">
        <v>160</v>
      </c>
      <c r="F53"/>
      <c r="G53"/>
      <c r="R53" s="15"/>
      <c r="S53"/>
      <c r="T53"/>
      <c r="U53"/>
    </row>
    <row r="54" spans="4:21" ht="15.95" customHeight="1" x14ac:dyDescent="0.4">
      <c r="E54" s="15" t="s">
        <v>153</v>
      </c>
      <c r="F54"/>
      <c r="G54"/>
      <c r="R54" s="15"/>
      <c r="S54"/>
      <c r="T54"/>
      <c r="U54"/>
    </row>
    <row r="55" spans="4:21" ht="15.95" customHeight="1" x14ac:dyDescent="0.4">
      <c r="E55" s="15" t="s">
        <v>156</v>
      </c>
      <c r="F55"/>
      <c r="G55" s="15"/>
      <c r="R55" s="15"/>
      <c r="S55"/>
      <c r="T55"/>
      <c r="U55"/>
    </row>
    <row r="56" spans="4:21" ht="15.95" customHeight="1" x14ac:dyDescent="0.4">
      <c r="E56" s="15" t="s">
        <v>159</v>
      </c>
      <c r="R56" s="15"/>
      <c r="S56"/>
      <c r="T56"/>
      <c r="U56"/>
    </row>
    <row r="57" spans="4:21" ht="15.95" customHeight="1" x14ac:dyDescent="0.4">
      <c r="E57" s="15" t="s">
        <v>158</v>
      </c>
      <c r="F57" s="7"/>
      <c r="R57" s="15"/>
      <c r="S57"/>
      <c r="T57"/>
      <c r="U57"/>
    </row>
    <row r="58" spans="4:21" ht="15.75" customHeight="1" x14ac:dyDescent="0.4">
      <c r="D58" s="7"/>
      <c r="E58" s="7"/>
      <c r="F58" s="7"/>
      <c r="R58" s="15"/>
      <c r="S58"/>
      <c r="T58"/>
      <c r="U58"/>
    </row>
    <row r="59" spans="4:21" ht="15.95" customHeight="1" x14ac:dyDescent="0.4">
      <c r="D59" s="15" t="s">
        <v>154</v>
      </c>
      <c r="R59" s="15"/>
      <c r="S59"/>
      <c r="T59"/>
      <c r="U59" s="15" t="s">
        <v>157</v>
      </c>
    </row>
    <row r="60" spans="4:21" ht="18.75" x14ac:dyDescent="0.4">
      <c r="D60" s="15" t="s">
        <v>163</v>
      </c>
      <c r="R60" s="15"/>
      <c r="S60"/>
      <c r="T60"/>
      <c r="U60"/>
    </row>
    <row r="61" spans="4:21" ht="18.75" x14ac:dyDescent="0.4">
      <c r="R61" s="68"/>
      <c r="S61"/>
      <c r="T61"/>
      <c r="U61"/>
    </row>
    <row r="62" spans="4:21" ht="18.75" x14ac:dyDescent="0.4">
      <c r="R62" s="15"/>
      <c r="S62"/>
      <c r="T62"/>
      <c r="U62"/>
    </row>
    <row r="63" spans="4:21" ht="18.75" x14ac:dyDescent="0.4">
      <c r="R63" s="15"/>
      <c r="S63"/>
      <c r="T63"/>
      <c r="U63"/>
    </row>
  </sheetData>
  <mergeCells count="4">
    <mergeCell ref="A35:P35"/>
    <mergeCell ref="B2:P2"/>
    <mergeCell ref="C6:O12"/>
    <mergeCell ref="C14:O22"/>
  </mergeCells>
  <phoneticPr fontId="2"/>
  <printOptions horizontalCentered="1" verticalCentered="1"/>
  <pageMargins left="0.19685039370078741" right="0" top="0.39370078740157483" bottom="0.39370078740157483" header="0" footer="0"/>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BA924"/>
  <sheetViews>
    <sheetView showGridLines="0" showZeros="0" tabSelected="1" view="pageBreakPreview" topLeftCell="A539" zoomScaleNormal="100" zoomScaleSheetLayoutView="100" workbookViewId="0">
      <selection activeCell="E555" sqref="E555"/>
    </sheetView>
  </sheetViews>
  <sheetFormatPr defaultColWidth="9" defaultRowHeight="18.75" x14ac:dyDescent="0.4"/>
  <cols>
    <col min="1" max="1" width="2.875" style="26" customWidth="1"/>
    <col min="2" max="3" width="2.5" style="26" customWidth="1"/>
    <col min="4" max="4" width="2.375" style="26" customWidth="1"/>
    <col min="5" max="5" width="3.25" style="26" customWidth="1"/>
    <col min="6" max="39" width="2.875" style="26" customWidth="1"/>
    <col min="40" max="40" width="3" style="26" customWidth="1"/>
    <col min="41" max="41" width="2.875" style="26" customWidth="1"/>
    <col min="42" max="43" width="2.875" style="26" hidden="1" customWidth="1"/>
    <col min="44" max="44" width="20.125" style="26" hidden="1" customWidth="1"/>
    <col min="45" max="45" width="25.5" style="26" hidden="1" customWidth="1"/>
    <col min="46" max="53" width="9" style="26" hidden="1" customWidth="1"/>
    <col min="54" max="54" width="7.375" style="26" customWidth="1"/>
    <col min="55" max="60" width="9" style="26" customWidth="1"/>
    <col min="61" max="16384" width="9" style="26"/>
  </cols>
  <sheetData>
    <row r="1" spans="2:45" ht="25.5" x14ac:dyDescent="0.4">
      <c r="B1" s="23" t="s">
        <v>0</v>
      </c>
      <c r="C1" s="24"/>
      <c r="D1" s="25"/>
      <c r="J1" s="127"/>
      <c r="K1" s="127"/>
      <c r="L1" s="127"/>
      <c r="M1" s="127"/>
      <c r="N1" s="127"/>
      <c r="O1" s="127"/>
      <c r="P1" s="127"/>
      <c r="Q1" s="127"/>
      <c r="R1" s="127"/>
      <c r="S1" s="127"/>
      <c r="T1" s="127"/>
      <c r="U1" s="127"/>
      <c r="V1" s="127"/>
      <c r="AR1" s="19" t="s">
        <v>6</v>
      </c>
      <c r="AS1" s="19"/>
    </row>
    <row r="2" spans="2:45" ht="27" customHeight="1" x14ac:dyDescent="0.4">
      <c r="B2" s="298" t="s">
        <v>628</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R2" s="12"/>
      <c r="AS2" s="12"/>
    </row>
    <row r="3" spans="2:45" ht="24" x14ac:dyDescent="0.4">
      <c r="B3" s="25"/>
      <c r="C3" s="25"/>
      <c r="D3" s="27" t="s">
        <v>7</v>
      </c>
      <c r="G3" s="28"/>
      <c r="H3" s="28"/>
      <c r="I3" s="28"/>
      <c r="J3" s="28"/>
      <c r="K3" s="28"/>
      <c r="N3" s="29"/>
      <c r="AR3" s="19"/>
      <c r="AS3" s="19"/>
    </row>
    <row r="4" spans="2:45" ht="9.9499999999999993" customHeight="1" x14ac:dyDescent="0.4">
      <c r="B4" s="25"/>
      <c r="C4" s="25"/>
      <c r="D4" s="25"/>
      <c r="N4" s="29"/>
      <c r="AR4" s="19"/>
      <c r="AS4" s="19"/>
    </row>
    <row r="5" spans="2:45" ht="24" x14ac:dyDescent="0.4">
      <c r="B5" s="27" t="s">
        <v>22</v>
      </c>
      <c r="C5" s="30"/>
      <c r="D5" s="30"/>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R5" s="19"/>
      <c r="AS5" s="19"/>
    </row>
    <row r="6" spans="2:45" ht="19.5" customHeight="1" x14ac:dyDescent="0.4">
      <c r="B6" s="243">
        <v>1.1000000000000001</v>
      </c>
      <c r="C6" s="243"/>
      <c r="D6" s="31" t="str">
        <f>実施要領!E25</f>
        <v>工業用水の水質管理について（技術関係）</v>
      </c>
      <c r="F6" s="31"/>
      <c r="G6" s="31"/>
      <c r="H6" s="31"/>
      <c r="I6" s="31"/>
      <c r="J6" s="31"/>
      <c r="K6" s="31"/>
      <c r="L6" s="31"/>
      <c r="M6" s="31"/>
      <c r="N6" s="32"/>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R6" s="19">
        <f>B6</f>
        <v>1.1000000000000001</v>
      </c>
      <c r="AS6" s="19"/>
    </row>
    <row r="7" spans="2:45" ht="19.5" customHeight="1" x14ac:dyDescent="0.4">
      <c r="B7" s="31"/>
      <c r="C7" s="33"/>
      <c r="D7" s="244" t="s">
        <v>1</v>
      </c>
      <c r="E7" s="245"/>
      <c r="F7" s="245"/>
      <c r="G7" s="245"/>
      <c r="H7" s="245"/>
      <c r="I7" s="246"/>
      <c r="J7" s="247"/>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9"/>
      <c r="AR7" s="19" t="str">
        <f>D7</f>
        <v>事業体名</v>
      </c>
      <c r="AS7" s="19">
        <f>J7</f>
        <v>0</v>
      </c>
    </row>
    <row r="8" spans="2:45" ht="19.5" customHeight="1" x14ac:dyDescent="0.4">
      <c r="B8" s="31"/>
      <c r="C8" s="33"/>
      <c r="D8" s="244" t="s">
        <v>2</v>
      </c>
      <c r="E8" s="245"/>
      <c r="F8" s="245"/>
      <c r="G8" s="245"/>
      <c r="H8" s="245"/>
      <c r="I8" s="245"/>
      <c r="J8" s="247"/>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9"/>
      <c r="AR8" s="19" t="str">
        <f>D8</f>
        <v>回答者（氏名）</v>
      </c>
      <c r="AS8" s="19">
        <f>J8</f>
        <v>0</v>
      </c>
    </row>
    <row r="9" spans="2:45" ht="19.5" customHeight="1" x14ac:dyDescent="0.4">
      <c r="B9" s="31"/>
      <c r="C9" s="33"/>
      <c r="D9" s="255" t="s">
        <v>3</v>
      </c>
      <c r="E9" s="255"/>
      <c r="F9" s="255"/>
      <c r="G9" s="255"/>
      <c r="H9" s="255"/>
      <c r="I9" s="255"/>
      <c r="J9" s="247"/>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9"/>
      <c r="AR9" s="19" t="str">
        <f>D9</f>
        <v>所属</v>
      </c>
      <c r="AS9" s="19">
        <f>J9</f>
        <v>0</v>
      </c>
    </row>
    <row r="10" spans="2:45" ht="19.5" customHeight="1" x14ac:dyDescent="0.4">
      <c r="B10" s="31"/>
      <c r="C10" s="33"/>
      <c r="D10" s="255" t="s">
        <v>41</v>
      </c>
      <c r="E10" s="255"/>
      <c r="F10" s="255"/>
      <c r="G10" s="255"/>
      <c r="H10" s="255"/>
      <c r="I10" s="255"/>
      <c r="J10" s="247"/>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9"/>
      <c r="AR10" s="19" t="str">
        <f>D10</f>
        <v>TEL</v>
      </c>
      <c r="AS10" s="19">
        <f>J10</f>
        <v>0</v>
      </c>
    </row>
    <row r="11" spans="2:45" ht="19.5" customHeight="1" x14ac:dyDescent="0.4">
      <c r="B11" s="31"/>
      <c r="C11" s="33"/>
      <c r="D11" s="256" t="s">
        <v>4</v>
      </c>
      <c r="E11" s="256"/>
      <c r="F11" s="256"/>
      <c r="G11" s="256"/>
      <c r="H11" s="256"/>
      <c r="I11" s="256"/>
      <c r="J11" s="247"/>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9"/>
      <c r="AR11" s="19" t="str">
        <f>D11</f>
        <v>E-mail</v>
      </c>
      <c r="AS11" s="19">
        <f>J11</f>
        <v>0</v>
      </c>
    </row>
    <row r="12" spans="2:45" ht="15" customHeight="1" x14ac:dyDescent="0.4">
      <c r="B12" s="34"/>
      <c r="C12" s="34"/>
      <c r="D12" s="13"/>
      <c r="E12" s="13"/>
      <c r="F12" s="35"/>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R12" s="19"/>
      <c r="AS12" s="19"/>
    </row>
    <row r="13" spans="2:45" ht="19.5" customHeight="1" x14ac:dyDescent="0.4">
      <c r="B13" s="243">
        <v>1.2</v>
      </c>
      <c r="C13" s="243"/>
      <c r="D13" s="31" t="str">
        <f>実施要領!E26</f>
        <v>ＡＩを活用した余寿命診断及び施設更新計画について（技術関係）</v>
      </c>
      <c r="F13" s="31"/>
      <c r="G13" s="31"/>
      <c r="H13" s="31"/>
      <c r="I13" s="31"/>
      <c r="J13" s="31"/>
      <c r="K13" s="31"/>
      <c r="L13" s="31"/>
      <c r="M13" s="31"/>
      <c r="N13" s="32"/>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R13" s="19">
        <f>B13</f>
        <v>1.2</v>
      </c>
      <c r="AS13" s="19"/>
    </row>
    <row r="14" spans="2:45" ht="19.5" customHeight="1" x14ac:dyDescent="0.4">
      <c r="B14" s="31"/>
      <c r="C14" s="33"/>
      <c r="D14" s="244" t="s">
        <v>1</v>
      </c>
      <c r="E14" s="245"/>
      <c r="F14" s="245"/>
      <c r="G14" s="245"/>
      <c r="H14" s="245"/>
      <c r="I14" s="246"/>
      <c r="J14" s="247"/>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9"/>
      <c r="AR14" s="19" t="str">
        <f>D14</f>
        <v>事業体名</v>
      </c>
      <c r="AS14" s="19">
        <f>J14</f>
        <v>0</v>
      </c>
    </row>
    <row r="15" spans="2:45" ht="19.5" customHeight="1" x14ac:dyDescent="0.4">
      <c r="B15" s="31"/>
      <c r="C15" s="33"/>
      <c r="D15" s="244" t="s">
        <v>2</v>
      </c>
      <c r="E15" s="245"/>
      <c r="F15" s="245"/>
      <c r="G15" s="245"/>
      <c r="H15" s="245"/>
      <c r="I15" s="245"/>
      <c r="J15" s="247"/>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9"/>
      <c r="AR15" s="19" t="str">
        <f>D15</f>
        <v>回答者（氏名）</v>
      </c>
      <c r="AS15" s="19">
        <f>J15</f>
        <v>0</v>
      </c>
    </row>
    <row r="16" spans="2:45" ht="19.5" customHeight="1" x14ac:dyDescent="0.4">
      <c r="B16" s="31"/>
      <c r="C16" s="33"/>
      <c r="D16" s="255" t="s">
        <v>3</v>
      </c>
      <c r="E16" s="255"/>
      <c r="F16" s="255"/>
      <c r="G16" s="255"/>
      <c r="H16" s="255"/>
      <c r="I16" s="255"/>
      <c r="J16" s="247"/>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9"/>
      <c r="AR16" s="19" t="str">
        <f>D16</f>
        <v>所属</v>
      </c>
      <c r="AS16" s="19">
        <f>J16</f>
        <v>0</v>
      </c>
    </row>
    <row r="17" spans="2:45" ht="19.5" customHeight="1" x14ac:dyDescent="0.4">
      <c r="B17" s="31"/>
      <c r="C17" s="33"/>
      <c r="D17" s="255" t="s">
        <v>41</v>
      </c>
      <c r="E17" s="255"/>
      <c r="F17" s="255"/>
      <c r="G17" s="255"/>
      <c r="H17" s="255"/>
      <c r="I17" s="255"/>
      <c r="J17" s="247"/>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9"/>
      <c r="AR17" s="19" t="str">
        <f>D17</f>
        <v>TEL</v>
      </c>
      <c r="AS17" s="19">
        <f>J17</f>
        <v>0</v>
      </c>
    </row>
    <row r="18" spans="2:45" ht="19.5" customHeight="1" x14ac:dyDescent="0.4">
      <c r="B18" s="31"/>
      <c r="C18" s="33"/>
      <c r="D18" s="256" t="s">
        <v>4</v>
      </c>
      <c r="E18" s="256"/>
      <c r="F18" s="256"/>
      <c r="G18" s="256"/>
      <c r="H18" s="256"/>
      <c r="I18" s="256"/>
      <c r="J18" s="247"/>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9"/>
      <c r="AR18" s="19" t="str">
        <f>D18</f>
        <v>E-mail</v>
      </c>
      <c r="AS18" s="19">
        <f>J18</f>
        <v>0</v>
      </c>
    </row>
    <row r="19" spans="2:45" ht="15" customHeight="1" x14ac:dyDescent="0.4">
      <c r="B19" s="34"/>
      <c r="C19" s="34"/>
      <c r="D19" s="13"/>
      <c r="E19" s="13"/>
      <c r="F19" s="35"/>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R19" s="19"/>
      <c r="AS19" s="19"/>
    </row>
    <row r="20" spans="2:45" ht="19.5" customHeight="1" x14ac:dyDescent="0.4">
      <c r="B20" s="243">
        <v>1.3</v>
      </c>
      <c r="C20" s="243"/>
      <c r="D20" s="31" t="str">
        <f>実施要領!E27</f>
        <v>水管橋の点検及び長寿命化について（技術関係）</v>
      </c>
      <c r="F20" s="31"/>
      <c r="G20" s="31"/>
      <c r="H20" s="31"/>
      <c r="I20" s="31"/>
      <c r="J20" s="31"/>
      <c r="K20" s="31"/>
      <c r="L20" s="31"/>
      <c r="M20" s="31"/>
      <c r="N20" s="32"/>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R20" s="19">
        <f>B20</f>
        <v>1.3</v>
      </c>
      <c r="AS20" s="19"/>
    </row>
    <row r="21" spans="2:45" ht="19.5" customHeight="1" x14ac:dyDescent="0.4">
      <c r="B21" s="31"/>
      <c r="C21" s="33"/>
      <c r="D21" s="244" t="s">
        <v>1</v>
      </c>
      <c r="E21" s="245"/>
      <c r="F21" s="245"/>
      <c r="G21" s="245"/>
      <c r="H21" s="245"/>
      <c r="I21" s="246"/>
      <c r="J21" s="247"/>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9"/>
      <c r="AR21" s="19" t="str">
        <f>D21</f>
        <v>事業体名</v>
      </c>
      <c r="AS21" s="19">
        <f>J21</f>
        <v>0</v>
      </c>
    </row>
    <row r="22" spans="2:45" ht="19.5" customHeight="1" x14ac:dyDescent="0.4">
      <c r="B22" s="31"/>
      <c r="C22" s="33"/>
      <c r="D22" s="244" t="s">
        <v>2</v>
      </c>
      <c r="E22" s="245"/>
      <c r="F22" s="245"/>
      <c r="G22" s="245"/>
      <c r="H22" s="245"/>
      <c r="I22" s="245"/>
      <c r="J22" s="247"/>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9"/>
      <c r="AR22" s="19" t="str">
        <f>D22</f>
        <v>回答者（氏名）</v>
      </c>
      <c r="AS22" s="19">
        <f>J22</f>
        <v>0</v>
      </c>
    </row>
    <row r="23" spans="2:45" ht="19.5" customHeight="1" x14ac:dyDescent="0.4">
      <c r="B23" s="31"/>
      <c r="C23" s="33"/>
      <c r="D23" s="255" t="s">
        <v>3</v>
      </c>
      <c r="E23" s="255"/>
      <c r="F23" s="255"/>
      <c r="G23" s="255"/>
      <c r="H23" s="255"/>
      <c r="I23" s="255"/>
      <c r="J23" s="247"/>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9"/>
      <c r="AR23" s="19" t="str">
        <f>D23</f>
        <v>所属</v>
      </c>
      <c r="AS23" s="19">
        <f>J23</f>
        <v>0</v>
      </c>
    </row>
    <row r="24" spans="2:45" ht="19.5" customHeight="1" x14ac:dyDescent="0.4">
      <c r="B24" s="31"/>
      <c r="C24" s="33"/>
      <c r="D24" s="255" t="s">
        <v>41</v>
      </c>
      <c r="E24" s="255"/>
      <c r="F24" s="255"/>
      <c r="G24" s="255"/>
      <c r="H24" s="255"/>
      <c r="I24" s="255"/>
      <c r="J24" s="247"/>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c r="AN24" s="248"/>
      <c r="AO24" s="249"/>
      <c r="AR24" s="19" t="str">
        <f>D24</f>
        <v>TEL</v>
      </c>
      <c r="AS24" s="19">
        <f>J24</f>
        <v>0</v>
      </c>
    </row>
    <row r="25" spans="2:45" ht="19.5" customHeight="1" x14ac:dyDescent="0.4">
      <c r="B25" s="31"/>
      <c r="C25" s="33"/>
      <c r="D25" s="256" t="s">
        <v>4</v>
      </c>
      <c r="E25" s="256"/>
      <c r="F25" s="256"/>
      <c r="G25" s="256"/>
      <c r="H25" s="256"/>
      <c r="I25" s="256"/>
      <c r="J25" s="247"/>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9"/>
      <c r="AR25" s="19" t="str">
        <f>D25</f>
        <v>E-mail</v>
      </c>
      <c r="AS25" s="19">
        <f>J25</f>
        <v>0</v>
      </c>
    </row>
    <row r="26" spans="2:45" ht="15" customHeight="1" x14ac:dyDescent="0.4">
      <c r="B26" s="34"/>
      <c r="C26" s="34"/>
      <c r="D26" s="13"/>
      <c r="E26" s="13"/>
      <c r="F26" s="35"/>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R26" s="19"/>
      <c r="AS26" s="19"/>
    </row>
    <row r="27" spans="2:45" ht="19.5" customHeight="1" x14ac:dyDescent="0.4">
      <c r="B27" s="243">
        <v>1.4</v>
      </c>
      <c r="C27" s="243"/>
      <c r="D27" s="31" t="str">
        <f>実施要領!E28</f>
        <v>料金の適正価格について（経営関係）</v>
      </c>
      <c r="E27" s="31"/>
      <c r="F27" s="31"/>
      <c r="G27" s="31"/>
      <c r="H27" s="31"/>
      <c r="I27" s="31"/>
      <c r="J27" s="31"/>
      <c r="K27" s="31"/>
      <c r="L27" s="31"/>
      <c r="M27" s="31"/>
      <c r="N27" s="32"/>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R27" s="19">
        <f>B27</f>
        <v>1.4</v>
      </c>
      <c r="AS27" s="19"/>
    </row>
    <row r="28" spans="2:45" ht="19.5" customHeight="1" x14ac:dyDescent="0.4">
      <c r="B28" s="31"/>
      <c r="C28" s="33"/>
      <c r="D28" s="244" t="s">
        <v>1</v>
      </c>
      <c r="E28" s="245"/>
      <c r="F28" s="245"/>
      <c r="G28" s="245"/>
      <c r="H28" s="245"/>
      <c r="I28" s="246"/>
      <c r="J28" s="24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9"/>
      <c r="AR28" s="19" t="str">
        <f>D28</f>
        <v>事業体名</v>
      </c>
      <c r="AS28" s="19">
        <f>J28</f>
        <v>0</v>
      </c>
    </row>
    <row r="29" spans="2:45" ht="19.5" customHeight="1" x14ac:dyDescent="0.4">
      <c r="B29" s="31"/>
      <c r="C29" s="33"/>
      <c r="D29" s="244" t="s">
        <v>2</v>
      </c>
      <c r="E29" s="245"/>
      <c r="F29" s="245"/>
      <c r="G29" s="245"/>
      <c r="H29" s="245"/>
      <c r="I29" s="245"/>
      <c r="J29" s="247"/>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9"/>
      <c r="AR29" s="19" t="str">
        <f>D29</f>
        <v>回答者（氏名）</v>
      </c>
      <c r="AS29" s="19">
        <f>J29</f>
        <v>0</v>
      </c>
    </row>
    <row r="30" spans="2:45" ht="19.5" customHeight="1" x14ac:dyDescent="0.4">
      <c r="B30" s="31"/>
      <c r="C30" s="33"/>
      <c r="D30" s="255" t="s">
        <v>3</v>
      </c>
      <c r="E30" s="255"/>
      <c r="F30" s="255"/>
      <c r="G30" s="255"/>
      <c r="H30" s="255"/>
      <c r="I30" s="255"/>
      <c r="J30" s="247"/>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9"/>
      <c r="AR30" s="19" t="str">
        <f>D30</f>
        <v>所属</v>
      </c>
      <c r="AS30" s="19">
        <f>J30</f>
        <v>0</v>
      </c>
    </row>
    <row r="31" spans="2:45" ht="19.5" customHeight="1" x14ac:dyDescent="0.4">
      <c r="B31" s="31"/>
      <c r="C31" s="33"/>
      <c r="D31" s="255" t="s">
        <v>41</v>
      </c>
      <c r="E31" s="255"/>
      <c r="F31" s="255"/>
      <c r="G31" s="255"/>
      <c r="H31" s="255"/>
      <c r="I31" s="255"/>
      <c r="J31" s="247"/>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9"/>
      <c r="AR31" s="19" t="str">
        <f>D31</f>
        <v>TEL</v>
      </c>
      <c r="AS31" s="19">
        <f>J31</f>
        <v>0</v>
      </c>
    </row>
    <row r="32" spans="2:45" ht="19.5" customHeight="1" x14ac:dyDescent="0.4">
      <c r="B32" s="31"/>
      <c r="C32" s="33"/>
      <c r="D32" s="256" t="s">
        <v>4</v>
      </c>
      <c r="E32" s="256"/>
      <c r="F32" s="256"/>
      <c r="G32" s="256"/>
      <c r="H32" s="256"/>
      <c r="I32" s="256"/>
      <c r="J32" s="247"/>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9"/>
      <c r="AR32" s="19" t="str">
        <f>D32</f>
        <v>E-mail</v>
      </c>
      <c r="AS32" s="19">
        <f>J32</f>
        <v>0</v>
      </c>
    </row>
    <row r="33" spans="2:45" ht="15" customHeight="1" x14ac:dyDescent="0.4">
      <c r="B33" s="34"/>
      <c r="C33" s="34"/>
      <c r="D33" s="13"/>
      <c r="E33" s="13"/>
      <c r="F33" s="35"/>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R33" s="19"/>
      <c r="AS33" s="19"/>
    </row>
    <row r="34" spans="2:45" ht="19.5" customHeight="1" x14ac:dyDescent="0.4">
      <c r="B34" s="243">
        <v>1.5</v>
      </c>
      <c r="C34" s="243"/>
      <c r="D34" s="31" t="str">
        <f>実施要領!E29</f>
        <v>将来の水需要見込みの算定方法について（経営関係）</v>
      </c>
      <c r="E34" s="31"/>
      <c r="F34" s="31"/>
      <c r="G34" s="31"/>
      <c r="H34" s="31"/>
      <c r="I34" s="31"/>
      <c r="J34" s="31"/>
      <c r="K34" s="31"/>
      <c r="L34" s="31"/>
      <c r="M34" s="31"/>
      <c r="N34" s="32"/>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R34" s="19">
        <f>B34</f>
        <v>1.5</v>
      </c>
      <c r="AS34" s="19"/>
    </row>
    <row r="35" spans="2:45" ht="19.5" customHeight="1" x14ac:dyDescent="0.4">
      <c r="B35" s="31"/>
      <c r="C35" s="33"/>
      <c r="D35" s="244" t="s">
        <v>1</v>
      </c>
      <c r="E35" s="245"/>
      <c r="F35" s="245"/>
      <c r="G35" s="245"/>
      <c r="H35" s="245"/>
      <c r="I35" s="246"/>
      <c r="J35" s="247"/>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9"/>
      <c r="AR35" s="19" t="str">
        <f>D35</f>
        <v>事業体名</v>
      </c>
      <c r="AS35" s="19">
        <f>J35</f>
        <v>0</v>
      </c>
    </row>
    <row r="36" spans="2:45" ht="19.5" customHeight="1" x14ac:dyDescent="0.4">
      <c r="B36" s="31"/>
      <c r="C36" s="33"/>
      <c r="D36" s="244" t="s">
        <v>2</v>
      </c>
      <c r="E36" s="245"/>
      <c r="F36" s="245"/>
      <c r="G36" s="245"/>
      <c r="H36" s="245"/>
      <c r="I36" s="245"/>
      <c r="J36" s="247"/>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9"/>
      <c r="AR36" s="19" t="str">
        <f>D36</f>
        <v>回答者（氏名）</v>
      </c>
      <c r="AS36" s="19">
        <f>J36</f>
        <v>0</v>
      </c>
    </row>
    <row r="37" spans="2:45" ht="19.5" customHeight="1" x14ac:dyDescent="0.4">
      <c r="B37" s="31"/>
      <c r="C37" s="33"/>
      <c r="D37" s="255" t="s">
        <v>3</v>
      </c>
      <c r="E37" s="255"/>
      <c r="F37" s="255"/>
      <c r="G37" s="255"/>
      <c r="H37" s="255"/>
      <c r="I37" s="255"/>
      <c r="J37" s="247"/>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9"/>
      <c r="AR37" s="19" t="str">
        <f>D37</f>
        <v>所属</v>
      </c>
      <c r="AS37" s="19">
        <f>J37</f>
        <v>0</v>
      </c>
    </row>
    <row r="38" spans="2:45" ht="19.5" customHeight="1" x14ac:dyDescent="0.4">
      <c r="B38" s="31"/>
      <c r="C38" s="33"/>
      <c r="D38" s="255" t="s">
        <v>41</v>
      </c>
      <c r="E38" s="255"/>
      <c r="F38" s="255"/>
      <c r="G38" s="255"/>
      <c r="H38" s="255"/>
      <c r="I38" s="255"/>
      <c r="J38" s="247"/>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9"/>
      <c r="AR38" s="19" t="str">
        <f>D38</f>
        <v>TEL</v>
      </c>
      <c r="AS38" s="19">
        <f>J38</f>
        <v>0</v>
      </c>
    </row>
    <row r="39" spans="2:45" ht="19.5" customHeight="1" x14ac:dyDescent="0.4">
      <c r="B39" s="31"/>
      <c r="C39" s="33"/>
      <c r="D39" s="256" t="s">
        <v>4</v>
      </c>
      <c r="E39" s="256"/>
      <c r="F39" s="256"/>
      <c r="G39" s="256"/>
      <c r="H39" s="256"/>
      <c r="I39" s="256"/>
      <c r="J39" s="247"/>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9"/>
      <c r="AR39" s="19" t="str">
        <f>D39</f>
        <v>E-mail</v>
      </c>
      <c r="AS39" s="19">
        <f>J39</f>
        <v>0</v>
      </c>
    </row>
    <row r="40" spans="2:45" ht="19.5" customHeight="1" x14ac:dyDescent="0.4">
      <c r="B40" s="34"/>
      <c r="C40" s="34"/>
      <c r="D40" s="13"/>
      <c r="E40" s="13"/>
      <c r="F40" s="35"/>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R40" s="19"/>
      <c r="AS40" s="19"/>
    </row>
    <row r="41" spans="2:45" ht="19.5" customHeight="1" x14ac:dyDescent="0.4">
      <c r="B41" s="243">
        <v>1.6</v>
      </c>
      <c r="C41" s="243"/>
      <c r="D41" s="31" t="str">
        <f>実施要領!E30</f>
        <v>ダウンサイジングについて（経営関係）</v>
      </c>
      <c r="E41" s="31"/>
      <c r="F41" s="31"/>
      <c r="G41" s="31"/>
      <c r="H41" s="31"/>
      <c r="I41" s="31"/>
      <c r="J41" s="31"/>
      <c r="K41" s="31"/>
      <c r="L41" s="31"/>
      <c r="M41" s="31"/>
      <c r="N41" s="32"/>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R41" s="19">
        <f>B41</f>
        <v>1.6</v>
      </c>
      <c r="AS41" s="19"/>
    </row>
    <row r="42" spans="2:45" ht="19.5" customHeight="1" x14ac:dyDescent="0.4">
      <c r="B42" s="31"/>
      <c r="C42" s="33"/>
      <c r="D42" s="244" t="s">
        <v>1</v>
      </c>
      <c r="E42" s="245"/>
      <c r="F42" s="245"/>
      <c r="G42" s="245"/>
      <c r="H42" s="245"/>
      <c r="I42" s="246"/>
      <c r="J42" s="247"/>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9"/>
      <c r="AR42" s="19" t="str">
        <f>D42</f>
        <v>事業体名</v>
      </c>
      <c r="AS42" s="19">
        <f>J42</f>
        <v>0</v>
      </c>
    </row>
    <row r="43" spans="2:45" ht="19.5" customHeight="1" x14ac:dyDescent="0.4">
      <c r="B43" s="31"/>
      <c r="C43" s="33"/>
      <c r="D43" s="244" t="s">
        <v>2</v>
      </c>
      <c r="E43" s="245"/>
      <c r="F43" s="245"/>
      <c r="G43" s="245"/>
      <c r="H43" s="245"/>
      <c r="I43" s="245"/>
      <c r="J43" s="247"/>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9"/>
      <c r="AR43" s="19" t="str">
        <f>D43</f>
        <v>回答者（氏名）</v>
      </c>
      <c r="AS43" s="19">
        <f>J43</f>
        <v>0</v>
      </c>
    </row>
    <row r="44" spans="2:45" ht="19.5" customHeight="1" x14ac:dyDescent="0.4">
      <c r="B44" s="31"/>
      <c r="C44" s="33"/>
      <c r="D44" s="255" t="s">
        <v>3</v>
      </c>
      <c r="E44" s="255"/>
      <c r="F44" s="255"/>
      <c r="G44" s="255"/>
      <c r="H44" s="255"/>
      <c r="I44" s="255"/>
      <c r="J44" s="247"/>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9"/>
      <c r="AR44" s="19" t="str">
        <f>D44</f>
        <v>所属</v>
      </c>
      <c r="AS44" s="19">
        <f>J44</f>
        <v>0</v>
      </c>
    </row>
    <row r="45" spans="2:45" ht="19.5" customHeight="1" x14ac:dyDescent="0.4">
      <c r="B45" s="31"/>
      <c r="C45" s="33"/>
      <c r="D45" s="255" t="s">
        <v>41</v>
      </c>
      <c r="E45" s="255"/>
      <c r="F45" s="255"/>
      <c r="G45" s="255"/>
      <c r="H45" s="255"/>
      <c r="I45" s="255"/>
      <c r="J45" s="247"/>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9"/>
      <c r="AR45" s="19" t="str">
        <f>D45</f>
        <v>TEL</v>
      </c>
      <c r="AS45" s="19">
        <f>J45</f>
        <v>0</v>
      </c>
    </row>
    <row r="46" spans="2:45" ht="19.5" customHeight="1" x14ac:dyDescent="0.4">
      <c r="B46" s="31"/>
      <c r="C46" s="33"/>
      <c r="D46" s="256" t="s">
        <v>4</v>
      </c>
      <c r="E46" s="256"/>
      <c r="F46" s="256"/>
      <c r="G46" s="256"/>
      <c r="H46" s="256"/>
      <c r="I46" s="256"/>
      <c r="J46" s="247"/>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9"/>
      <c r="AR46" s="19" t="str">
        <f>D46</f>
        <v>E-mail</v>
      </c>
      <c r="AS46" s="19">
        <f>J46</f>
        <v>0</v>
      </c>
    </row>
    <row r="47" spans="2:45" ht="19.5" customHeight="1" x14ac:dyDescent="0.4">
      <c r="B47" s="34"/>
      <c r="C47" s="34"/>
      <c r="D47" s="13"/>
      <c r="E47" s="13"/>
      <c r="F47" s="35"/>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R47" s="19"/>
      <c r="AS47" s="19"/>
    </row>
    <row r="48" spans="2:45" ht="19.5" customHeight="1" x14ac:dyDescent="0.4">
      <c r="B48" s="27" t="s">
        <v>40</v>
      </c>
      <c r="C48" s="34"/>
      <c r="D48" s="13"/>
      <c r="E48" s="13"/>
      <c r="F48" s="35"/>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R48" s="19"/>
      <c r="AS48" s="19"/>
    </row>
    <row r="49" spans="2:53" ht="19.5" customHeight="1" x14ac:dyDescent="0.4">
      <c r="B49" s="243">
        <v>2.1</v>
      </c>
      <c r="C49" s="243"/>
      <c r="D49" s="31" t="str">
        <f>実施要領!E32</f>
        <v>民間活用導入後の技術継承方策について（技術関係）</v>
      </c>
      <c r="E49" s="31"/>
      <c r="F49" s="31"/>
      <c r="G49" s="31"/>
      <c r="H49" s="31"/>
      <c r="I49" s="31"/>
      <c r="J49" s="31"/>
      <c r="K49" s="31"/>
      <c r="L49" s="31"/>
      <c r="M49" s="31"/>
      <c r="N49" s="32"/>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R49" s="19">
        <f>B49</f>
        <v>2.1</v>
      </c>
      <c r="AS49" s="19"/>
    </row>
    <row r="50" spans="2:53" ht="19.5" customHeight="1" x14ac:dyDescent="0.4">
      <c r="B50" s="31"/>
      <c r="C50" s="33"/>
      <c r="D50" s="244" t="s">
        <v>1</v>
      </c>
      <c r="E50" s="245"/>
      <c r="F50" s="245"/>
      <c r="G50" s="245"/>
      <c r="H50" s="245"/>
      <c r="I50" s="246"/>
      <c r="J50" s="247"/>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9"/>
      <c r="AR50" s="19" t="str">
        <f>D50</f>
        <v>事業体名</v>
      </c>
      <c r="AS50" s="19">
        <f>J50</f>
        <v>0</v>
      </c>
    </row>
    <row r="51" spans="2:53" ht="19.5" customHeight="1" x14ac:dyDescent="0.4">
      <c r="B51" s="31"/>
      <c r="C51" s="33"/>
      <c r="D51" s="244" t="s">
        <v>2</v>
      </c>
      <c r="E51" s="245"/>
      <c r="F51" s="245"/>
      <c r="G51" s="245"/>
      <c r="H51" s="245"/>
      <c r="I51" s="245"/>
      <c r="J51" s="247"/>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9"/>
      <c r="AR51" s="19" t="str">
        <f>D51</f>
        <v>回答者（氏名）</v>
      </c>
      <c r="AS51" s="19">
        <f>J51</f>
        <v>0</v>
      </c>
    </row>
    <row r="52" spans="2:53" ht="19.5" customHeight="1" x14ac:dyDescent="0.4">
      <c r="B52" s="31"/>
      <c r="C52" s="33"/>
      <c r="D52" s="255" t="s">
        <v>3</v>
      </c>
      <c r="E52" s="255"/>
      <c r="F52" s="255"/>
      <c r="G52" s="255"/>
      <c r="H52" s="255"/>
      <c r="I52" s="255"/>
      <c r="J52" s="247"/>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9"/>
      <c r="AR52" s="19" t="str">
        <f>D52</f>
        <v>所属</v>
      </c>
      <c r="AS52" s="19">
        <f>J52</f>
        <v>0</v>
      </c>
    </row>
    <row r="53" spans="2:53" ht="19.5" customHeight="1" x14ac:dyDescent="0.4">
      <c r="B53" s="31"/>
      <c r="C53" s="33"/>
      <c r="D53" s="255" t="s">
        <v>41</v>
      </c>
      <c r="E53" s="255"/>
      <c r="F53" s="255"/>
      <c r="G53" s="255"/>
      <c r="H53" s="255"/>
      <c r="I53" s="255"/>
      <c r="J53" s="247"/>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9"/>
      <c r="AR53" s="19" t="str">
        <f>D53</f>
        <v>TEL</v>
      </c>
      <c r="AS53" s="19">
        <f>J53</f>
        <v>0</v>
      </c>
    </row>
    <row r="54" spans="2:53" ht="19.5" customHeight="1" x14ac:dyDescent="0.4">
      <c r="B54" s="31"/>
      <c r="C54" s="33"/>
      <c r="D54" s="256" t="s">
        <v>4</v>
      </c>
      <c r="E54" s="256"/>
      <c r="F54" s="256"/>
      <c r="G54" s="256"/>
      <c r="H54" s="256"/>
      <c r="I54" s="256"/>
      <c r="J54" s="247"/>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9"/>
      <c r="AR54" s="19" t="str">
        <f>D54</f>
        <v>E-mail</v>
      </c>
      <c r="AS54" s="19">
        <f>J54</f>
        <v>0</v>
      </c>
    </row>
    <row r="55" spans="2:53" ht="15" customHeight="1" x14ac:dyDescent="0.4">
      <c r="B55" s="34"/>
      <c r="C55" s="34"/>
      <c r="D55" s="13"/>
      <c r="E55" s="13"/>
      <c r="F55" s="35"/>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R55" s="19"/>
      <c r="AS55" s="19"/>
    </row>
    <row r="56" spans="2:53" ht="19.5" customHeight="1" x14ac:dyDescent="0.4">
      <c r="B56" s="243">
        <v>2.2000000000000002</v>
      </c>
      <c r="C56" s="243"/>
      <c r="D56" s="31" t="str">
        <f>実施要領!E33</f>
        <v>新規立地に伴う工水需要量について（経営関係）</v>
      </c>
      <c r="E56" s="31"/>
      <c r="F56" s="31"/>
      <c r="G56" s="31"/>
      <c r="H56" s="31"/>
      <c r="I56" s="31"/>
      <c r="J56" s="31"/>
      <c r="K56" s="31"/>
      <c r="L56" s="31"/>
      <c r="M56" s="31"/>
      <c r="N56" s="32"/>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R56" s="19">
        <f>B56</f>
        <v>2.2000000000000002</v>
      </c>
      <c r="AS56" s="19"/>
    </row>
    <row r="57" spans="2:53" ht="19.5" customHeight="1" x14ac:dyDescent="0.4">
      <c r="B57" s="31"/>
      <c r="C57" s="33"/>
      <c r="D57" s="244" t="s">
        <v>1</v>
      </c>
      <c r="E57" s="245"/>
      <c r="F57" s="245"/>
      <c r="G57" s="245"/>
      <c r="H57" s="245"/>
      <c r="I57" s="246"/>
      <c r="J57" s="247"/>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9"/>
      <c r="AR57" s="19" t="str">
        <f>D57</f>
        <v>事業体名</v>
      </c>
      <c r="AS57" s="19">
        <f>J57</f>
        <v>0</v>
      </c>
    </row>
    <row r="58" spans="2:53" ht="19.5" customHeight="1" x14ac:dyDescent="0.4">
      <c r="B58" s="31"/>
      <c r="C58" s="33"/>
      <c r="D58" s="244" t="s">
        <v>2</v>
      </c>
      <c r="E58" s="245"/>
      <c r="F58" s="245"/>
      <c r="G58" s="245"/>
      <c r="H58" s="245"/>
      <c r="I58" s="245"/>
      <c r="J58" s="247"/>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9"/>
      <c r="AR58" s="19" t="str">
        <f>D58</f>
        <v>回答者（氏名）</v>
      </c>
      <c r="AS58" s="19">
        <f>J58</f>
        <v>0</v>
      </c>
    </row>
    <row r="59" spans="2:53" ht="19.5" customHeight="1" x14ac:dyDescent="0.4">
      <c r="B59" s="31"/>
      <c r="C59" s="33"/>
      <c r="D59" s="255" t="s">
        <v>3</v>
      </c>
      <c r="E59" s="255"/>
      <c r="F59" s="255"/>
      <c r="G59" s="255"/>
      <c r="H59" s="255"/>
      <c r="I59" s="255"/>
      <c r="J59" s="247"/>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9"/>
      <c r="AR59" s="19" t="str">
        <f>D59</f>
        <v>所属</v>
      </c>
      <c r="AS59" s="19">
        <f>J59</f>
        <v>0</v>
      </c>
    </row>
    <row r="60" spans="2:53" ht="19.5" customHeight="1" x14ac:dyDescent="0.4">
      <c r="B60" s="31"/>
      <c r="C60" s="33"/>
      <c r="D60" s="255" t="s">
        <v>41</v>
      </c>
      <c r="E60" s="255"/>
      <c r="F60" s="255"/>
      <c r="G60" s="255"/>
      <c r="H60" s="255"/>
      <c r="I60" s="255"/>
      <c r="J60" s="247"/>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9"/>
      <c r="AR60" s="19" t="str">
        <f>D60</f>
        <v>TEL</v>
      </c>
      <c r="AS60" s="19">
        <f>J60</f>
        <v>0</v>
      </c>
    </row>
    <row r="61" spans="2:53" ht="19.5" customHeight="1" x14ac:dyDescent="0.4">
      <c r="B61" s="31"/>
      <c r="C61" s="33"/>
      <c r="D61" s="256" t="s">
        <v>4</v>
      </c>
      <c r="E61" s="256"/>
      <c r="F61" s="256"/>
      <c r="G61" s="256"/>
      <c r="H61" s="256"/>
      <c r="I61" s="256"/>
      <c r="J61" s="247"/>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9"/>
      <c r="AR61" s="19" t="str">
        <f>D61</f>
        <v>E-mail</v>
      </c>
      <c r="AS61" s="19">
        <f>J61</f>
        <v>0</v>
      </c>
    </row>
    <row r="62" spans="2:53" ht="19.5" customHeight="1" x14ac:dyDescent="0.4">
      <c r="B62" s="34"/>
      <c r="C62" s="34"/>
      <c r="D62" s="13"/>
      <c r="E62" s="13"/>
      <c r="F62" s="35"/>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R62" s="19"/>
      <c r="AS62" s="19"/>
    </row>
    <row r="63" spans="2:53" ht="19.5" customHeight="1" x14ac:dyDescent="0.4">
      <c r="B63" s="67" t="s">
        <v>132</v>
      </c>
      <c r="C63" s="34"/>
      <c r="D63" s="13"/>
      <c r="E63" s="13"/>
      <c r="F63" s="35"/>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R63" s="19"/>
      <c r="AS63" s="19"/>
      <c r="BA63" s="66"/>
    </row>
    <row r="64" spans="2:53" ht="19.5" customHeight="1" x14ac:dyDescent="0.4">
      <c r="B64" s="34"/>
      <c r="C64" s="34"/>
      <c r="D64" s="13"/>
      <c r="E64" s="13"/>
      <c r="F64" s="35"/>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R64" s="19"/>
      <c r="AS64" s="19"/>
      <c r="BA64" s="66"/>
    </row>
    <row r="65" spans="2:45" ht="19.5" customHeight="1" x14ac:dyDescent="0.4">
      <c r="B65" s="34"/>
      <c r="C65" s="36" t="s">
        <v>44</v>
      </c>
      <c r="E65" s="37" t="str">
        <f>実施要領!E25</f>
        <v>工業用水の水質管理について（技術関係）</v>
      </c>
      <c r="F65" s="35"/>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R65" s="19"/>
      <c r="AS65" s="19"/>
    </row>
    <row r="66" spans="2:45" ht="19.5" customHeight="1" x14ac:dyDescent="0.4">
      <c r="B66" s="34"/>
      <c r="C66" s="34"/>
      <c r="D66" s="13"/>
      <c r="E66" s="13"/>
      <c r="F66" s="35"/>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R66" s="40" t="str">
        <f>D73</f>
        <v>●質問１.１―１</v>
      </c>
      <c r="AS66" s="19"/>
    </row>
    <row r="67" spans="2:45" ht="19.5" customHeight="1" x14ac:dyDescent="0.4">
      <c r="B67" s="34"/>
      <c r="C67" s="34"/>
      <c r="D67" s="13"/>
      <c r="E67" s="13"/>
      <c r="F67" s="35"/>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R67" s="40" t="s">
        <v>426</v>
      </c>
      <c r="AS67" s="93">
        <f>L78</f>
        <v>0</v>
      </c>
    </row>
    <row r="68" spans="2:45" ht="19.5" customHeight="1" x14ac:dyDescent="0.4">
      <c r="B68" s="34"/>
      <c r="C68" s="34"/>
      <c r="D68" s="13"/>
      <c r="E68" s="13"/>
      <c r="F68" s="35"/>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R68" s="40" t="s">
        <v>423</v>
      </c>
      <c r="AS68" s="93">
        <f>Q78</f>
        <v>0</v>
      </c>
    </row>
    <row r="69" spans="2:45" ht="19.5" customHeight="1" x14ac:dyDescent="0.4">
      <c r="B69" s="34"/>
      <c r="C69" s="34"/>
      <c r="D69" s="13"/>
      <c r="E69" s="13"/>
      <c r="F69" s="35"/>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R69" s="92" t="s">
        <v>166</v>
      </c>
      <c r="AS69" s="93">
        <f>V78</f>
        <v>0</v>
      </c>
    </row>
    <row r="70" spans="2:45" ht="19.5" customHeight="1" x14ac:dyDescent="0.4">
      <c r="B70" s="34"/>
      <c r="C70" s="34"/>
      <c r="D70" s="13"/>
      <c r="E70" s="13"/>
      <c r="F70" s="35"/>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R70" s="92" t="s">
        <v>167</v>
      </c>
      <c r="AS70" s="93" t="str">
        <f>AA78</f>
        <v/>
      </c>
    </row>
    <row r="71" spans="2:45" ht="19.5" customHeight="1" x14ac:dyDescent="0.4">
      <c r="B71" s="34"/>
      <c r="C71" s="34"/>
      <c r="D71" s="13"/>
      <c r="E71" s="18" t="s">
        <v>16</v>
      </c>
      <c r="F71" s="35"/>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R71" s="40" t="s">
        <v>427</v>
      </c>
      <c r="AS71" s="93">
        <f>L79</f>
        <v>0</v>
      </c>
    </row>
    <row r="72" spans="2:45" s="21" customFormat="1" ht="19.5" customHeight="1" x14ac:dyDescent="0.4">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Q72" s="39"/>
      <c r="AR72" s="40" t="s">
        <v>423</v>
      </c>
      <c r="AS72" s="93">
        <f>Q79</f>
        <v>0</v>
      </c>
    </row>
    <row r="73" spans="2:45" s="21" customFormat="1" ht="19.5" customHeight="1" x14ac:dyDescent="0.4">
      <c r="D73" s="20" t="s">
        <v>5</v>
      </c>
      <c r="AQ73" s="39"/>
      <c r="AR73" s="92" t="s">
        <v>166</v>
      </c>
      <c r="AS73" s="93">
        <f>V79</f>
        <v>0</v>
      </c>
    </row>
    <row r="74" spans="2:45" s="21" customFormat="1" ht="19.5" customHeight="1" x14ac:dyDescent="0.4">
      <c r="D74" s="20"/>
      <c r="E74" s="229" t="s">
        <v>169</v>
      </c>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Q74" s="39"/>
      <c r="AR74" s="92" t="s">
        <v>167</v>
      </c>
      <c r="AS74" s="93" t="str">
        <f>AA79</f>
        <v/>
      </c>
    </row>
    <row r="75" spans="2:45" s="21" customFormat="1" ht="19.5" customHeight="1" x14ac:dyDescent="0.4">
      <c r="D75" s="20"/>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R75" s="40" t="s">
        <v>428</v>
      </c>
      <c r="AS75" s="93">
        <f>L80</f>
        <v>0</v>
      </c>
    </row>
    <row r="76" spans="2:45" s="21" customFormat="1" ht="19.5" customHeight="1" x14ac:dyDescent="0.4">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R76" s="40" t="s">
        <v>423</v>
      </c>
      <c r="AS76" s="93">
        <f>Q80</f>
        <v>0</v>
      </c>
    </row>
    <row r="77" spans="2:45" s="21" customFormat="1" ht="19.5" customHeight="1" x14ac:dyDescent="0.4">
      <c r="E77" s="21" t="s">
        <v>168</v>
      </c>
      <c r="L77" s="252" t="s">
        <v>164</v>
      </c>
      <c r="M77" s="252"/>
      <c r="N77" s="252"/>
      <c r="O77" s="252"/>
      <c r="P77" s="252"/>
      <c r="Q77" s="253" t="s">
        <v>165</v>
      </c>
      <c r="R77" s="253"/>
      <c r="S77" s="253"/>
      <c r="T77" s="253"/>
      <c r="U77" s="253"/>
      <c r="V77" s="254" t="s">
        <v>166</v>
      </c>
      <c r="W77" s="254"/>
      <c r="X77" s="254"/>
      <c r="Y77" s="254"/>
      <c r="Z77" s="254"/>
      <c r="AA77" s="195" t="s">
        <v>167</v>
      </c>
      <c r="AB77" s="195"/>
      <c r="AC77" s="195"/>
      <c r="AD77" s="195"/>
      <c r="AE77" s="195"/>
      <c r="AF77" s="57"/>
      <c r="AG77" s="57"/>
      <c r="AH77" s="57"/>
      <c r="AI77" s="57"/>
      <c r="AJ77" s="57"/>
      <c r="AK77" s="57"/>
      <c r="AQ77" s="39"/>
      <c r="AR77" s="92" t="s">
        <v>166</v>
      </c>
      <c r="AS77" s="93">
        <f>V80</f>
        <v>0</v>
      </c>
    </row>
    <row r="78" spans="2:45" s="21" customFormat="1" ht="19.5" customHeight="1" x14ac:dyDescent="0.4">
      <c r="K78" s="21">
        <v>1</v>
      </c>
      <c r="L78" s="160"/>
      <c r="M78" s="160"/>
      <c r="N78" s="160"/>
      <c r="O78" s="160"/>
      <c r="P78" s="160"/>
      <c r="Q78" s="160"/>
      <c r="R78" s="160"/>
      <c r="S78" s="160"/>
      <c r="T78" s="160"/>
      <c r="U78" s="160"/>
      <c r="V78" s="160"/>
      <c r="W78" s="160"/>
      <c r="X78" s="160"/>
      <c r="Y78" s="160"/>
      <c r="Z78" s="160"/>
      <c r="AA78" s="250" t="str">
        <f>IF(ISERROR(V78/Q78),"",V78/Q78)</f>
        <v/>
      </c>
      <c r="AB78" s="250"/>
      <c r="AC78" s="250"/>
      <c r="AD78" s="250"/>
      <c r="AE78" s="250"/>
      <c r="AF78" s="251" t="s">
        <v>170</v>
      </c>
      <c r="AG78" s="152"/>
      <c r="AH78" s="152"/>
      <c r="AI78" s="152"/>
      <c r="AJ78" s="152"/>
      <c r="AK78" s="152"/>
      <c r="AL78" s="152"/>
      <c r="AM78" s="152"/>
      <c r="AN78" s="152"/>
      <c r="AQ78" s="39"/>
      <c r="AR78" s="92" t="s">
        <v>167</v>
      </c>
      <c r="AS78" s="93" t="str">
        <f>AA80</f>
        <v/>
      </c>
    </row>
    <row r="79" spans="2:45" s="21" customFormat="1" ht="19.5" customHeight="1" x14ac:dyDescent="0.4">
      <c r="K79" s="21">
        <v>2</v>
      </c>
      <c r="L79" s="160"/>
      <c r="M79" s="160"/>
      <c r="N79" s="160"/>
      <c r="O79" s="160"/>
      <c r="P79" s="160"/>
      <c r="Q79" s="160"/>
      <c r="R79" s="160"/>
      <c r="S79" s="160"/>
      <c r="T79" s="160"/>
      <c r="U79" s="160"/>
      <c r="V79" s="160"/>
      <c r="W79" s="160"/>
      <c r="X79" s="160"/>
      <c r="Y79" s="160"/>
      <c r="Z79" s="160"/>
      <c r="AA79" s="250" t="str">
        <f t="shared" ref="AA79:AA82" si="0">IF(ISERROR(V79/Q79),"",V79/Q79)</f>
        <v/>
      </c>
      <c r="AB79" s="250"/>
      <c r="AC79" s="250"/>
      <c r="AD79" s="250"/>
      <c r="AE79" s="250"/>
      <c r="AF79" s="251"/>
      <c r="AG79" s="152"/>
      <c r="AH79" s="152"/>
      <c r="AI79" s="152"/>
      <c r="AJ79" s="152"/>
      <c r="AK79" s="152"/>
      <c r="AL79" s="152"/>
      <c r="AM79" s="152"/>
      <c r="AN79" s="152"/>
      <c r="AQ79" s="39"/>
      <c r="AR79" s="40" t="s">
        <v>429</v>
      </c>
      <c r="AS79" s="93">
        <f>L81</f>
        <v>0</v>
      </c>
    </row>
    <row r="80" spans="2:45" s="21" customFormat="1" ht="19.5" customHeight="1" x14ac:dyDescent="0.4">
      <c r="K80" s="21">
        <v>3</v>
      </c>
      <c r="L80" s="160"/>
      <c r="M80" s="160"/>
      <c r="N80" s="160"/>
      <c r="O80" s="160"/>
      <c r="P80" s="160"/>
      <c r="Q80" s="160"/>
      <c r="R80" s="160"/>
      <c r="S80" s="160"/>
      <c r="T80" s="160"/>
      <c r="U80" s="160"/>
      <c r="V80" s="160"/>
      <c r="W80" s="160"/>
      <c r="X80" s="160"/>
      <c r="Y80" s="160"/>
      <c r="Z80" s="160"/>
      <c r="AA80" s="250" t="str">
        <f t="shared" si="0"/>
        <v/>
      </c>
      <c r="AB80" s="250"/>
      <c r="AC80" s="250"/>
      <c r="AD80" s="250"/>
      <c r="AE80" s="250"/>
      <c r="AF80" s="251"/>
      <c r="AG80" s="152"/>
      <c r="AH80" s="152"/>
      <c r="AI80" s="152"/>
      <c r="AJ80" s="152"/>
      <c r="AK80" s="152"/>
      <c r="AL80" s="152"/>
      <c r="AM80" s="152"/>
      <c r="AN80" s="152"/>
      <c r="AQ80" s="39"/>
      <c r="AR80" s="40" t="s">
        <v>423</v>
      </c>
      <c r="AS80" s="93">
        <f>Q81</f>
        <v>0</v>
      </c>
    </row>
    <row r="81" spans="4:50" s="21" customFormat="1" ht="19.5" customHeight="1" x14ac:dyDescent="0.4">
      <c r="K81" s="21">
        <v>4</v>
      </c>
      <c r="L81" s="160"/>
      <c r="M81" s="160"/>
      <c r="N81" s="160"/>
      <c r="O81" s="160"/>
      <c r="P81" s="160"/>
      <c r="Q81" s="160"/>
      <c r="R81" s="160"/>
      <c r="S81" s="160"/>
      <c r="T81" s="160"/>
      <c r="U81" s="160"/>
      <c r="V81" s="160"/>
      <c r="W81" s="160"/>
      <c r="X81" s="160"/>
      <c r="Y81" s="160"/>
      <c r="Z81" s="160"/>
      <c r="AA81" s="250" t="str">
        <f t="shared" si="0"/>
        <v/>
      </c>
      <c r="AB81" s="250"/>
      <c r="AC81" s="250"/>
      <c r="AD81" s="250"/>
      <c r="AE81" s="250"/>
      <c r="AF81" s="251"/>
      <c r="AG81" s="152"/>
      <c r="AH81" s="152"/>
      <c r="AI81" s="152"/>
      <c r="AJ81" s="152"/>
      <c r="AK81" s="152"/>
      <c r="AL81" s="152"/>
      <c r="AM81" s="152"/>
      <c r="AN81" s="152"/>
      <c r="AQ81" s="39"/>
      <c r="AR81" s="92" t="s">
        <v>166</v>
      </c>
      <c r="AS81" s="93">
        <f>V81</f>
        <v>0</v>
      </c>
    </row>
    <row r="82" spans="4:50" s="21" customFormat="1" ht="19.5" customHeight="1" x14ac:dyDescent="0.4">
      <c r="K82" s="21">
        <v>5</v>
      </c>
      <c r="L82" s="160"/>
      <c r="M82" s="160"/>
      <c r="N82" s="160"/>
      <c r="O82" s="160"/>
      <c r="P82" s="160"/>
      <c r="Q82" s="160"/>
      <c r="R82" s="160"/>
      <c r="S82" s="160"/>
      <c r="T82" s="160"/>
      <c r="U82" s="160"/>
      <c r="V82" s="160"/>
      <c r="W82" s="160"/>
      <c r="X82" s="160"/>
      <c r="Y82" s="160"/>
      <c r="Z82" s="160"/>
      <c r="AA82" s="250" t="str">
        <f t="shared" si="0"/>
        <v/>
      </c>
      <c r="AB82" s="250"/>
      <c r="AC82" s="250"/>
      <c r="AD82" s="250"/>
      <c r="AE82" s="250"/>
      <c r="AF82" s="251"/>
      <c r="AG82" s="152"/>
      <c r="AH82" s="152"/>
      <c r="AI82" s="152"/>
      <c r="AJ82" s="152"/>
      <c r="AK82" s="152"/>
      <c r="AL82" s="152"/>
      <c r="AM82" s="152"/>
      <c r="AN82" s="152"/>
      <c r="AQ82" s="39"/>
      <c r="AR82" s="92" t="s">
        <v>167</v>
      </c>
      <c r="AS82" s="93" t="str">
        <f>AA81</f>
        <v/>
      </c>
    </row>
    <row r="83" spans="4:50" s="21" customFormat="1" ht="19.5" customHeight="1" x14ac:dyDescent="0.4">
      <c r="G83" s="48"/>
      <c r="H83" s="48"/>
      <c r="I83" s="48"/>
      <c r="J83" s="48"/>
      <c r="K83" s="48"/>
      <c r="Q83" s="55"/>
      <c r="R83" s="55"/>
      <c r="S83" s="55"/>
      <c r="V83" s="55"/>
      <c r="W83" s="55"/>
      <c r="X83" s="55"/>
      <c r="AA83" s="55"/>
      <c r="AB83" s="55"/>
      <c r="AC83" s="55"/>
      <c r="AQ83" s="39"/>
      <c r="AR83" s="40" t="s">
        <v>430</v>
      </c>
      <c r="AS83" s="93">
        <f>L82</f>
        <v>0</v>
      </c>
    </row>
    <row r="84" spans="4:50" s="21" customFormat="1" ht="19.5" customHeight="1" x14ac:dyDescent="0.4">
      <c r="D84" s="20" t="s">
        <v>123</v>
      </c>
      <c r="AQ84" s="39"/>
      <c r="AR84" s="40" t="s">
        <v>423</v>
      </c>
      <c r="AS84" s="93">
        <f>Q82</f>
        <v>0</v>
      </c>
    </row>
    <row r="85" spans="4:50" s="21" customFormat="1" ht="19.5" customHeight="1" x14ac:dyDescent="0.4">
      <c r="D85" s="20"/>
      <c r="E85" s="20" t="s">
        <v>376</v>
      </c>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125"/>
      <c r="AI85" s="20"/>
      <c r="AJ85" s="20"/>
      <c r="AK85" s="20"/>
      <c r="AL85" s="20"/>
      <c r="AM85" s="20"/>
      <c r="AQ85" s="39"/>
      <c r="AR85" s="92" t="s">
        <v>166</v>
      </c>
      <c r="AS85" s="93">
        <f>V82</f>
        <v>0</v>
      </c>
    </row>
    <row r="86" spans="4:50" s="21" customFormat="1" ht="19.5" customHeight="1" x14ac:dyDescent="0.4">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Q86" s="39"/>
      <c r="AR86" s="92" t="s">
        <v>167</v>
      </c>
      <c r="AS86" s="93" t="str">
        <f>AA82</f>
        <v/>
      </c>
    </row>
    <row r="87" spans="4:50" s="21" customFormat="1" ht="19.5" customHeight="1" x14ac:dyDescent="0.4">
      <c r="D87" s="20"/>
      <c r="E87" s="21" t="s">
        <v>196</v>
      </c>
      <c r="F87" s="20"/>
      <c r="G87" s="20"/>
      <c r="H87" s="20"/>
      <c r="I87" s="20"/>
      <c r="J87" s="20"/>
      <c r="N87" s="20"/>
      <c r="O87" s="257" t="s">
        <v>164</v>
      </c>
      <c r="P87" s="257"/>
      <c r="Q87" s="257"/>
      <c r="R87" s="257"/>
      <c r="S87" s="257"/>
      <c r="T87" s="157" t="s">
        <v>537</v>
      </c>
      <c r="U87" s="158"/>
      <c r="V87" s="159"/>
      <c r="W87" s="157" t="s">
        <v>538</v>
      </c>
      <c r="X87" s="158"/>
      <c r="Y87" s="159"/>
      <c r="Z87" s="157" t="s">
        <v>171</v>
      </c>
      <c r="AA87" s="158"/>
      <c r="AB87" s="159"/>
      <c r="AC87" s="157" t="s">
        <v>539</v>
      </c>
      <c r="AD87" s="158"/>
      <c r="AE87" s="158"/>
      <c r="AF87" s="273"/>
      <c r="AR87" s="40"/>
      <c r="AS87" s="40"/>
      <c r="AU87" s="121" t="s">
        <v>607</v>
      </c>
      <c r="AV87" s="121"/>
      <c r="AW87" s="121"/>
      <c r="AX87" s="122"/>
    </row>
    <row r="88" spans="4:50" s="21" customFormat="1" ht="19.5" customHeight="1" x14ac:dyDescent="0.4">
      <c r="D88" s="20"/>
      <c r="E88" s="112" t="s">
        <v>535</v>
      </c>
      <c r="F88" s="113"/>
      <c r="G88" s="113"/>
      <c r="H88" s="113"/>
      <c r="I88" s="114"/>
      <c r="J88" s="114"/>
      <c r="K88" s="114"/>
      <c r="L88" s="115"/>
      <c r="N88" s="21">
        <v>1</v>
      </c>
      <c r="O88" s="160">
        <f>L78</f>
        <v>0</v>
      </c>
      <c r="P88" s="160"/>
      <c r="Q88" s="160"/>
      <c r="R88" s="160"/>
      <c r="S88" s="160"/>
      <c r="T88" s="240"/>
      <c r="U88" s="241"/>
      <c r="V88" s="242"/>
      <c r="W88" s="240"/>
      <c r="X88" s="241"/>
      <c r="Y88" s="242"/>
      <c r="Z88" s="240"/>
      <c r="AA88" s="241"/>
      <c r="AB88" s="242"/>
      <c r="AC88" s="274"/>
      <c r="AD88" s="275"/>
      <c r="AE88" s="275"/>
      <c r="AF88" s="276"/>
      <c r="AH88" s="106"/>
      <c r="AR88" s="40" t="str">
        <f>D84</f>
        <v>●質問１.１―２</v>
      </c>
      <c r="AS88" s="40"/>
      <c r="AU88" s="21" t="s">
        <v>608</v>
      </c>
      <c r="AV88" s="121"/>
      <c r="AW88" s="121"/>
      <c r="AX88" s="122"/>
    </row>
    <row r="89" spans="4:50" s="21" customFormat="1" ht="19.5" customHeight="1" x14ac:dyDescent="0.4">
      <c r="D89" s="20"/>
      <c r="E89" s="278" t="s">
        <v>536</v>
      </c>
      <c r="F89" s="279"/>
      <c r="G89" s="279"/>
      <c r="H89" s="279"/>
      <c r="I89" s="279"/>
      <c r="J89" s="279"/>
      <c r="K89" s="279"/>
      <c r="L89" s="280"/>
      <c r="N89" s="21">
        <v>2</v>
      </c>
      <c r="O89" s="160">
        <f t="shared" ref="O89:O92" si="1">L79</f>
        <v>0</v>
      </c>
      <c r="P89" s="160"/>
      <c r="Q89" s="160"/>
      <c r="R89" s="160"/>
      <c r="S89" s="160"/>
      <c r="T89" s="240"/>
      <c r="U89" s="241"/>
      <c r="V89" s="242"/>
      <c r="W89" s="240"/>
      <c r="X89" s="241"/>
      <c r="Y89" s="242"/>
      <c r="Z89" s="240"/>
      <c r="AA89" s="241"/>
      <c r="AB89" s="242"/>
      <c r="AC89" s="274"/>
      <c r="AD89" s="275"/>
      <c r="AE89" s="275"/>
      <c r="AF89" s="276"/>
      <c r="AH89" s="106"/>
      <c r="AR89" s="40" t="s">
        <v>424</v>
      </c>
      <c r="AS89" s="40"/>
      <c r="AU89" s="121" t="s">
        <v>337</v>
      </c>
      <c r="AV89" s="121"/>
      <c r="AW89" s="121"/>
      <c r="AX89" s="122"/>
    </row>
    <row r="90" spans="4:50" s="21" customFormat="1" ht="19.5" customHeight="1" x14ac:dyDescent="0.4">
      <c r="D90" s="20"/>
      <c r="E90" s="281" t="s">
        <v>609</v>
      </c>
      <c r="F90" s="282"/>
      <c r="G90" s="282"/>
      <c r="H90" s="282"/>
      <c r="I90" s="282"/>
      <c r="J90" s="282"/>
      <c r="K90" s="282"/>
      <c r="L90" s="283"/>
      <c r="N90" s="21">
        <v>3</v>
      </c>
      <c r="O90" s="160">
        <f t="shared" si="1"/>
        <v>0</v>
      </c>
      <c r="P90" s="160"/>
      <c r="Q90" s="160"/>
      <c r="R90" s="160"/>
      <c r="S90" s="160"/>
      <c r="T90" s="240"/>
      <c r="U90" s="241"/>
      <c r="V90" s="242"/>
      <c r="W90" s="240"/>
      <c r="X90" s="241"/>
      <c r="Y90" s="242"/>
      <c r="Z90" s="240"/>
      <c r="AA90" s="241"/>
      <c r="AB90" s="242"/>
      <c r="AC90" s="274"/>
      <c r="AD90" s="275"/>
      <c r="AE90" s="275"/>
      <c r="AF90" s="276"/>
      <c r="AR90" s="94">
        <f>L78</f>
        <v>0</v>
      </c>
      <c r="AS90" s="40">
        <f>T88</f>
        <v>0</v>
      </c>
      <c r="AU90" s="121" t="s">
        <v>546</v>
      </c>
    </row>
    <row r="91" spans="4:50" s="21" customFormat="1" ht="19.5" customHeight="1" x14ac:dyDescent="0.4">
      <c r="D91" s="20"/>
      <c r="E91" s="284" t="s">
        <v>610</v>
      </c>
      <c r="F91" s="285"/>
      <c r="G91" s="285"/>
      <c r="H91" s="285"/>
      <c r="I91" s="285"/>
      <c r="J91" s="285"/>
      <c r="K91" s="285"/>
      <c r="L91" s="286"/>
      <c r="N91" s="21">
        <v>4</v>
      </c>
      <c r="O91" s="160">
        <f t="shared" si="1"/>
        <v>0</v>
      </c>
      <c r="P91" s="160"/>
      <c r="Q91" s="160"/>
      <c r="R91" s="160"/>
      <c r="S91" s="160"/>
      <c r="T91" s="240"/>
      <c r="U91" s="241"/>
      <c r="V91" s="242"/>
      <c r="W91" s="240"/>
      <c r="X91" s="241"/>
      <c r="Y91" s="242"/>
      <c r="Z91" s="240"/>
      <c r="AA91" s="241"/>
      <c r="AB91" s="242"/>
      <c r="AC91" s="274"/>
      <c r="AD91" s="275"/>
      <c r="AE91" s="275"/>
      <c r="AF91" s="276"/>
      <c r="AR91" s="94">
        <f>L79</f>
        <v>0</v>
      </c>
      <c r="AS91" s="40">
        <f t="shared" ref="AS91:AS94" si="2">T89</f>
        <v>0</v>
      </c>
    </row>
    <row r="92" spans="4:50" s="21" customFormat="1" ht="19.5" customHeight="1" x14ac:dyDescent="0.4">
      <c r="D92" s="20"/>
      <c r="E92" s="287" t="s">
        <v>611</v>
      </c>
      <c r="F92" s="288"/>
      <c r="G92" s="288"/>
      <c r="H92" s="288"/>
      <c r="I92" s="288"/>
      <c r="J92" s="288"/>
      <c r="K92" s="288"/>
      <c r="L92" s="289"/>
      <c r="N92" s="21">
        <v>5</v>
      </c>
      <c r="O92" s="160">
        <f t="shared" si="1"/>
        <v>0</v>
      </c>
      <c r="P92" s="160"/>
      <c r="Q92" s="160"/>
      <c r="R92" s="160"/>
      <c r="S92" s="160"/>
      <c r="T92" s="240"/>
      <c r="U92" s="241"/>
      <c r="V92" s="242"/>
      <c r="W92" s="240"/>
      <c r="X92" s="241"/>
      <c r="Y92" s="242"/>
      <c r="Z92" s="240"/>
      <c r="AA92" s="241"/>
      <c r="AB92" s="242"/>
      <c r="AC92" s="274"/>
      <c r="AD92" s="275"/>
      <c r="AE92" s="275"/>
      <c r="AF92" s="276"/>
      <c r="AR92" s="94">
        <f>L80</f>
        <v>0</v>
      </c>
      <c r="AS92" s="40">
        <f t="shared" si="2"/>
        <v>0</v>
      </c>
    </row>
    <row r="93" spans="4:50" s="21" customFormat="1" ht="19.5" customHeight="1" x14ac:dyDescent="0.4">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Q93" s="39"/>
      <c r="AR93" s="94">
        <f>L81</f>
        <v>0</v>
      </c>
      <c r="AS93" s="40">
        <f t="shared" si="2"/>
        <v>0</v>
      </c>
    </row>
    <row r="94" spans="4:50" s="21" customFormat="1" ht="19.5" customHeight="1" thickBot="1" x14ac:dyDescent="0.45">
      <c r="E94" s="21" t="s">
        <v>172</v>
      </c>
      <c r="AR94" s="94">
        <f>L82</f>
        <v>0</v>
      </c>
      <c r="AS94" s="40">
        <f t="shared" si="2"/>
        <v>0</v>
      </c>
    </row>
    <row r="95" spans="4:50" s="21" customFormat="1" ht="19.5" customHeight="1" thickTop="1" x14ac:dyDescent="0.4">
      <c r="E95" s="143"/>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5"/>
      <c r="AQ95" s="39"/>
      <c r="AR95" s="40"/>
      <c r="AS95" s="42"/>
    </row>
    <row r="96" spans="4:50" s="21" customFormat="1" ht="19.5" customHeight="1" x14ac:dyDescent="0.4">
      <c r="E96" s="146"/>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8"/>
      <c r="AQ96" s="39"/>
      <c r="AR96" s="40" t="s">
        <v>425</v>
      </c>
      <c r="AS96" s="42">
        <f>E95</f>
        <v>0</v>
      </c>
    </row>
    <row r="97" spans="4:45" s="21" customFormat="1" ht="19.5" customHeight="1" thickBot="1" x14ac:dyDescent="0.45">
      <c r="E97" s="149"/>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1"/>
      <c r="AQ97" s="39"/>
      <c r="AR97" s="40"/>
      <c r="AS97" s="42"/>
    </row>
    <row r="98" spans="4:45" s="21" customFormat="1" ht="19.5" customHeight="1" thickTop="1" x14ac:dyDescent="0.4">
      <c r="AQ98" s="39"/>
      <c r="AR98" s="40"/>
      <c r="AS98" s="40"/>
    </row>
    <row r="99" spans="4:45" s="21" customFormat="1" ht="19.5" customHeight="1" x14ac:dyDescent="0.4">
      <c r="D99" s="20" t="s">
        <v>124</v>
      </c>
      <c r="J99" s="20" t="s">
        <v>577</v>
      </c>
      <c r="AQ99" s="39"/>
      <c r="AR99" s="21" t="str">
        <f>D99</f>
        <v>●質問１.１―３</v>
      </c>
      <c r="AS99" s="40"/>
    </row>
    <row r="100" spans="4:45" s="21" customFormat="1" ht="19.5" customHeight="1" x14ac:dyDescent="0.4">
      <c r="D100" s="20"/>
      <c r="E100" s="229" t="s">
        <v>578</v>
      </c>
      <c r="F100" s="229"/>
      <c r="G100" s="229"/>
      <c r="H100" s="229"/>
      <c r="I100" s="229"/>
      <c r="J100" s="229"/>
      <c r="K100" s="229"/>
      <c r="L100" s="229"/>
      <c r="M100" s="229"/>
      <c r="N100" s="229"/>
      <c r="O100" s="229"/>
      <c r="P100" s="229"/>
      <c r="Q100" s="229"/>
      <c r="R100" s="229"/>
      <c r="S100" s="229"/>
      <c r="T100" s="229"/>
      <c r="U100" s="229"/>
      <c r="V100" s="229"/>
      <c r="W100" s="229"/>
      <c r="X100" s="229"/>
      <c r="Y100" s="229"/>
      <c r="Z100" s="229"/>
      <c r="AA100" s="229"/>
      <c r="AB100" s="229"/>
      <c r="AC100" s="229"/>
      <c r="AD100" s="229"/>
      <c r="AE100" s="229"/>
      <c r="AF100" s="229"/>
      <c r="AG100" s="229"/>
      <c r="AH100" s="229"/>
      <c r="AI100" s="229"/>
      <c r="AJ100" s="229"/>
      <c r="AK100" s="229"/>
      <c r="AL100" s="229"/>
      <c r="AM100" s="229"/>
      <c r="AN100" s="229"/>
      <c r="AR100" s="40"/>
      <c r="AS100" s="40"/>
    </row>
    <row r="101" spans="4:45" s="21" customFormat="1" ht="19.5" customHeight="1" x14ac:dyDescent="0.4">
      <c r="D101" s="20"/>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R101" s="40" t="s">
        <v>185</v>
      </c>
      <c r="AS101" s="40">
        <f>G104</f>
        <v>0</v>
      </c>
    </row>
    <row r="102" spans="4:45" s="21" customFormat="1" ht="19.5" customHeight="1" thickBot="1" x14ac:dyDescent="0.45">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R102" s="40" t="s">
        <v>186</v>
      </c>
      <c r="AS102" s="40">
        <f>R104</f>
        <v>0</v>
      </c>
    </row>
    <row r="103" spans="4:45" s="21" customFormat="1" ht="19.5" customHeight="1" thickBot="1" x14ac:dyDescent="0.45">
      <c r="E103" s="21" t="s">
        <v>125</v>
      </c>
      <c r="M103" s="131"/>
      <c r="N103" s="132"/>
      <c r="O103" s="133"/>
      <c r="P103" s="123"/>
      <c r="Q103" s="299" t="s">
        <v>579</v>
      </c>
      <c r="R103" s="299"/>
      <c r="S103" s="299"/>
      <c r="T103" s="299"/>
      <c r="U103" s="299"/>
      <c r="V103" s="55"/>
      <c r="W103" s="55"/>
      <c r="X103" s="55"/>
      <c r="Y103" s="55"/>
      <c r="Z103" s="55"/>
      <c r="AF103" s="57"/>
      <c r="AG103" s="57"/>
      <c r="AH103" s="57"/>
      <c r="AI103" s="57"/>
      <c r="AJ103" s="57"/>
      <c r="AK103" s="57"/>
      <c r="AQ103" s="39"/>
      <c r="AR103" s="40" t="s">
        <v>191</v>
      </c>
      <c r="AS103" s="40">
        <f>AB104</f>
        <v>0</v>
      </c>
    </row>
    <row r="104" spans="4:45" s="21" customFormat="1" ht="19.5" customHeight="1" x14ac:dyDescent="0.4">
      <c r="P104" s="123"/>
      <c r="Q104" s="123"/>
      <c r="R104" s="123"/>
      <c r="S104" s="123"/>
      <c r="T104" s="123"/>
      <c r="U104" s="123"/>
      <c r="V104" s="123"/>
      <c r="W104" s="123"/>
      <c r="X104" s="123"/>
      <c r="Y104" s="123"/>
      <c r="Z104" s="123"/>
      <c r="AA104" s="123"/>
      <c r="AB104" s="123"/>
      <c r="AC104" s="123"/>
      <c r="AD104" s="123"/>
      <c r="AE104" s="123"/>
      <c r="AF104" s="120"/>
      <c r="AG104" s="120"/>
      <c r="AH104" s="120"/>
      <c r="AI104" s="120"/>
      <c r="AJ104" s="120"/>
      <c r="AK104" s="120"/>
      <c r="AL104" s="120"/>
      <c r="AM104" s="120"/>
      <c r="AN104" s="120"/>
      <c r="AQ104" s="39"/>
      <c r="AR104" s="40"/>
      <c r="AS104" s="40"/>
    </row>
    <row r="105" spans="4:45" s="21" customFormat="1" ht="19.5" customHeight="1" x14ac:dyDescent="0.4">
      <c r="G105" s="21" t="s">
        <v>65</v>
      </c>
      <c r="H105" s="21" t="s">
        <v>580</v>
      </c>
      <c r="J105" s="41"/>
      <c r="P105" s="123"/>
      <c r="Q105" s="123"/>
      <c r="R105" s="123"/>
      <c r="S105" s="123"/>
      <c r="T105" s="123"/>
      <c r="U105" s="123"/>
      <c r="V105" s="123"/>
      <c r="W105" s="123"/>
      <c r="X105" s="123"/>
      <c r="Y105" s="123"/>
      <c r="Z105" s="123"/>
      <c r="AA105" s="123"/>
      <c r="AB105" s="123"/>
      <c r="AC105" s="123"/>
      <c r="AD105" s="123"/>
      <c r="AE105" s="123"/>
      <c r="AF105" s="120"/>
      <c r="AG105" s="120"/>
      <c r="AH105" s="120"/>
      <c r="AI105" s="120"/>
      <c r="AJ105" s="120"/>
      <c r="AK105" s="120"/>
      <c r="AL105" s="120"/>
      <c r="AM105" s="120"/>
      <c r="AN105" s="120"/>
      <c r="AQ105" s="39"/>
      <c r="AR105" s="40"/>
      <c r="AS105" s="40"/>
    </row>
    <row r="106" spans="4:45" s="21" customFormat="1" ht="19.5" customHeight="1" thickBot="1" x14ac:dyDescent="0.45">
      <c r="G106" s="21" t="s">
        <v>64</v>
      </c>
      <c r="H106" s="21" t="s">
        <v>581</v>
      </c>
      <c r="P106" s="123"/>
      <c r="Q106" s="123"/>
      <c r="R106" s="123"/>
      <c r="S106" s="123"/>
      <c r="T106" s="123"/>
      <c r="U106" s="123"/>
      <c r="V106" s="123"/>
      <c r="W106" s="123"/>
      <c r="X106" s="123"/>
      <c r="Y106" s="123"/>
      <c r="Z106" s="123"/>
      <c r="AA106" s="123"/>
      <c r="AB106" s="123"/>
      <c r="AC106" s="123"/>
      <c r="AD106" s="123"/>
      <c r="AE106" s="123"/>
      <c r="AF106" s="120"/>
      <c r="AG106" s="120"/>
      <c r="AH106" s="120"/>
      <c r="AI106" s="120"/>
      <c r="AJ106" s="120"/>
      <c r="AK106" s="120"/>
      <c r="AL106" s="120"/>
      <c r="AM106" s="120"/>
      <c r="AN106" s="120"/>
      <c r="AQ106" s="39"/>
      <c r="AR106" s="40" t="str">
        <f>D109</f>
        <v>●質問１.１―4</v>
      </c>
      <c r="AS106" s="40">
        <f>L112</f>
        <v>0</v>
      </c>
    </row>
    <row r="107" spans="4:45" s="21" customFormat="1" ht="19.5" customHeight="1" thickTop="1" thickBot="1" x14ac:dyDescent="0.45">
      <c r="G107" s="21" t="s">
        <v>70</v>
      </c>
      <c r="H107" s="21" t="s">
        <v>60</v>
      </c>
      <c r="K107" s="176"/>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c r="AL107" s="178"/>
      <c r="AM107" s="120"/>
      <c r="AN107" s="120"/>
      <c r="AQ107" s="39"/>
      <c r="AR107" s="40">
        <f>D118</f>
        <v>0</v>
      </c>
      <c r="AS107" s="40" t="str">
        <f>E122</f>
        <v>ストレーナが閉塞した管路は自然流下、ポンプ圧送の何れですか。</v>
      </c>
    </row>
    <row r="108" spans="4:45" s="21" customFormat="1" ht="19.5" customHeight="1" thickTop="1" x14ac:dyDescent="0.4">
      <c r="AQ108" s="39"/>
      <c r="AS108" s="40"/>
    </row>
    <row r="109" spans="4:45" s="21" customFormat="1" ht="19.5" customHeight="1" x14ac:dyDescent="0.4">
      <c r="D109" s="20" t="s">
        <v>582</v>
      </c>
      <c r="J109" s="20" t="s">
        <v>184</v>
      </c>
      <c r="AQ109" s="39"/>
      <c r="AR109" s="21" t="str">
        <f>D109</f>
        <v>●質問１.１―4</v>
      </c>
      <c r="AS109" s="40"/>
    </row>
    <row r="110" spans="4:45" s="21" customFormat="1" ht="19.5" customHeight="1" x14ac:dyDescent="0.4">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R110" s="40"/>
      <c r="AS110" s="40"/>
    </row>
    <row r="111" spans="4:45" s="21" customFormat="1" ht="19.5" customHeight="1" x14ac:dyDescent="0.4">
      <c r="E111" s="21" t="s">
        <v>583</v>
      </c>
      <c r="K111" s="21" t="s">
        <v>195</v>
      </c>
      <c r="AR111" s="40" t="s">
        <v>185</v>
      </c>
      <c r="AS111" s="40">
        <f>G114</f>
        <v>0</v>
      </c>
    </row>
    <row r="112" spans="4:45" s="21" customFormat="1" ht="19.5" customHeight="1" x14ac:dyDescent="0.4">
      <c r="AR112" s="40" t="s">
        <v>186</v>
      </c>
      <c r="AS112" s="40">
        <f>R114</f>
        <v>0</v>
      </c>
    </row>
    <row r="113" spans="4:45" s="21" customFormat="1" ht="19.5" customHeight="1" thickBot="1" x14ac:dyDescent="0.45">
      <c r="G113" s="21" t="s">
        <v>185</v>
      </c>
      <c r="R113" s="21" t="s">
        <v>186</v>
      </c>
      <c r="AB113" s="21" t="s">
        <v>191</v>
      </c>
      <c r="AQ113" s="39"/>
      <c r="AR113" s="40" t="s">
        <v>191</v>
      </c>
      <c r="AS113" s="40">
        <f>AB114</f>
        <v>0</v>
      </c>
    </row>
    <row r="114" spans="4:45" s="21" customFormat="1" ht="19.5" customHeight="1" thickBot="1" x14ac:dyDescent="0.45">
      <c r="G114" s="131"/>
      <c r="H114" s="132"/>
      <c r="I114" s="133"/>
      <c r="J114" s="41"/>
      <c r="R114" s="131"/>
      <c r="S114" s="132"/>
      <c r="T114" s="133"/>
      <c r="AB114" s="131"/>
      <c r="AC114" s="132"/>
      <c r="AD114" s="133"/>
      <c r="AQ114" s="39"/>
      <c r="AR114" s="40"/>
      <c r="AS114" s="40"/>
    </row>
    <row r="115" spans="4:45" s="21" customFormat="1" ht="19.5" customHeight="1" x14ac:dyDescent="0.4">
      <c r="J115" s="41"/>
      <c r="M115" s="48"/>
      <c r="N115" s="48"/>
      <c r="O115" s="48"/>
      <c r="AQ115" s="39"/>
      <c r="AR115" s="40"/>
      <c r="AS115" s="40"/>
    </row>
    <row r="116" spans="4:45" s="21" customFormat="1" ht="19.5" customHeight="1" x14ac:dyDescent="0.4">
      <c r="F116" s="21" t="s">
        <v>68</v>
      </c>
      <c r="G116" s="21" t="s">
        <v>187</v>
      </c>
      <c r="J116" s="41"/>
      <c r="M116" s="48"/>
      <c r="N116" s="48"/>
      <c r="O116" s="48"/>
      <c r="S116" s="21" t="s">
        <v>68</v>
      </c>
      <c r="T116" s="21" t="s">
        <v>573</v>
      </c>
      <c r="AA116" s="21" t="s">
        <v>68</v>
      </c>
      <c r="AB116" s="21" t="s">
        <v>192</v>
      </c>
      <c r="AQ116" s="39"/>
      <c r="AR116" s="40" t="str">
        <f>D121</f>
        <v>●質問１.１―5</v>
      </c>
      <c r="AS116" s="40">
        <f>L124</f>
        <v>0</v>
      </c>
    </row>
    <row r="117" spans="4:45" s="21" customFormat="1" ht="19.5" customHeight="1" x14ac:dyDescent="0.4">
      <c r="F117" s="21" t="s">
        <v>69</v>
      </c>
      <c r="G117" s="21" t="s">
        <v>188</v>
      </c>
      <c r="J117" s="41"/>
      <c r="M117" s="48"/>
      <c r="N117" s="48"/>
      <c r="O117" s="48"/>
      <c r="S117" s="21" t="s">
        <v>69</v>
      </c>
      <c r="T117" s="21" t="s">
        <v>190</v>
      </c>
      <c r="AA117" s="21" t="s">
        <v>69</v>
      </c>
      <c r="AB117" s="21" t="s">
        <v>193</v>
      </c>
      <c r="AQ117" s="39"/>
      <c r="AR117" s="40" t="str">
        <f>D130</f>
        <v>●質問１.１―６</v>
      </c>
      <c r="AS117" s="40">
        <f>E134</f>
        <v>0</v>
      </c>
    </row>
    <row r="118" spans="4:45" s="21" customFormat="1" ht="19.5" customHeight="1" x14ac:dyDescent="0.4">
      <c r="F118" s="21" t="s">
        <v>71</v>
      </c>
      <c r="G118" s="21" t="s">
        <v>189</v>
      </c>
      <c r="J118" s="41"/>
      <c r="M118" s="48"/>
      <c r="N118" s="48"/>
      <c r="O118" s="48"/>
      <c r="S118" s="21" t="s">
        <v>71</v>
      </c>
      <c r="T118" s="21" t="s">
        <v>574</v>
      </c>
      <c r="AA118" s="21" t="s">
        <v>71</v>
      </c>
      <c r="AB118" s="21" t="s">
        <v>194</v>
      </c>
      <c r="AQ118" s="39"/>
      <c r="AR118" s="40"/>
      <c r="AS118" s="40"/>
    </row>
    <row r="119" spans="4:45" s="21" customFormat="1" ht="19.5" customHeight="1" x14ac:dyDescent="0.4">
      <c r="F119" s="21" t="s">
        <v>72</v>
      </c>
      <c r="G119" s="21" t="s">
        <v>60</v>
      </c>
      <c r="S119" s="21" t="s">
        <v>72</v>
      </c>
      <c r="T119" s="21" t="s">
        <v>60</v>
      </c>
      <c r="AA119" s="21" t="s">
        <v>72</v>
      </c>
      <c r="AB119" s="21" t="s">
        <v>60</v>
      </c>
      <c r="AP119" s="21" t="s">
        <v>81</v>
      </c>
      <c r="AQ119" s="39"/>
      <c r="AR119" s="40" t="str">
        <f>D138</f>
        <v>●質問１.１―７</v>
      </c>
      <c r="AS119" s="40">
        <f>M141</f>
        <v>0</v>
      </c>
    </row>
    <row r="120" spans="4:45" s="21" customFormat="1" ht="19.5" customHeight="1" x14ac:dyDescent="0.4">
      <c r="AQ120" s="39"/>
      <c r="AR120" s="40"/>
      <c r="AS120" s="40"/>
    </row>
    <row r="121" spans="4:45" s="21" customFormat="1" ht="19.5" customHeight="1" x14ac:dyDescent="0.4">
      <c r="D121" s="20" t="s">
        <v>584</v>
      </c>
      <c r="J121" s="20" t="s">
        <v>577</v>
      </c>
      <c r="AQ121" s="39"/>
      <c r="AS121" s="40"/>
    </row>
    <row r="122" spans="4:45" s="21" customFormat="1" ht="19.5" customHeight="1" x14ac:dyDescent="0.4">
      <c r="D122" s="20"/>
      <c r="E122" s="21" t="s">
        <v>547</v>
      </c>
      <c r="J122" s="20"/>
      <c r="AQ122" s="39"/>
      <c r="AS122" s="40"/>
    </row>
    <row r="123" spans="4:45" s="21" customFormat="1" ht="19.5" customHeight="1" thickBot="1" x14ac:dyDescent="0.45">
      <c r="J123" s="20"/>
      <c r="AQ123" s="39"/>
      <c r="AS123" s="40"/>
    </row>
    <row r="124" spans="4:45" s="21" customFormat="1" ht="19.5" customHeight="1" thickBot="1" x14ac:dyDescent="0.45">
      <c r="E124" s="21" t="s">
        <v>585</v>
      </c>
      <c r="L124" s="131"/>
      <c r="M124" s="132"/>
      <c r="N124" s="133"/>
      <c r="AQ124" s="39"/>
      <c r="AS124" s="40"/>
    </row>
    <row r="125" spans="4:45" s="21" customFormat="1" ht="19.5" customHeight="1" x14ac:dyDescent="0.4">
      <c r="AQ125" s="39"/>
      <c r="AS125" s="40"/>
    </row>
    <row r="126" spans="4:45" s="21" customFormat="1" ht="19.5" customHeight="1" x14ac:dyDescent="0.4">
      <c r="D126" s="20"/>
      <c r="G126" s="21" t="s">
        <v>65</v>
      </c>
      <c r="H126" s="21" t="s">
        <v>575</v>
      </c>
      <c r="J126" s="41"/>
      <c r="AQ126" s="39"/>
      <c r="AS126" s="40"/>
    </row>
    <row r="127" spans="4:45" s="21" customFormat="1" ht="19.5" customHeight="1" x14ac:dyDescent="0.4">
      <c r="D127" s="20"/>
      <c r="G127" s="21" t="s">
        <v>64</v>
      </c>
      <c r="H127" s="21" t="s">
        <v>576</v>
      </c>
      <c r="AQ127" s="39"/>
      <c r="AS127" s="40"/>
    </row>
    <row r="128" spans="4:45" s="21" customFormat="1" ht="19.5" customHeight="1" x14ac:dyDescent="0.4">
      <c r="D128" s="20"/>
      <c r="G128" s="21" t="s">
        <v>257</v>
      </c>
      <c r="H128" s="21" t="s">
        <v>545</v>
      </c>
      <c r="AQ128" s="39"/>
      <c r="AS128" s="40"/>
    </row>
    <row r="129" spans="4:45" s="21" customFormat="1" ht="19.5" customHeight="1" x14ac:dyDescent="0.4">
      <c r="D129" s="20"/>
      <c r="J129" s="20"/>
      <c r="AQ129" s="39"/>
      <c r="AS129" s="40"/>
    </row>
    <row r="130" spans="4:45" s="21" customFormat="1" ht="19.5" customHeight="1" x14ac:dyDescent="0.4">
      <c r="D130" s="20" t="s">
        <v>197</v>
      </c>
      <c r="J130" s="20" t="s">
        <v>577</v>
      </c>
      <c r="AQ130" s="39"/>
      <c r="AS130" s="40"/>
    </row>
    <row r="131" spans="4:45" s="21" customFormat="1" ht="19.5" customHeight="1" x14ac:dyDescent="0.4">
      <c r="D131" s="20"/>
      <c r="E131" s="21" t="s">
        <v>548</v>
      </c>
      <c r="J131" s="20"/>
      <c r="AQ131" s="39"/>
      <c r="AS131" s="40"/>
    </row>
    <row r="132" spans="4:45" s="21" customFormat="1" ht="19.5" customHeight="1" x14ac:dyDescent="0.4">
      <c r="D132" s="20"/>
      <c r="J132" s="20"/>
      <c r="AQ132" s="39"/>
      <c r="AS132" s="40"/>
    </row>
    <row r="133" spans="4:45" s="21" customFormat="1" ht="19.5" customHeight="1" thickBot="1" x14ac:dyDescent="0.45">
      <c r="D133" s="20"/>
      <c r="E133" s="21" t="s">
        <v>587</v>
      </c>
      <c r="AQ133" s="39"/>
      <c r="AS133" s="40"/>
    </row>
    <row r="134" spans="4:45" s="21" customFormat="1" ht="19.5" customHeight="1" thickTop="1" x14ac:dyDescent="0.4">
      <c r="D134" s="20"/>
      <c r="E134" s="143"/>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5"/>
      <c r="AQ134" s="39"/>
      <c r="AS134" s="40"/>
    </row>
    <row r="135" spans="4:45" s="21" customFormat="1" ht="19.5" customHeight="1" x14ac:dyDescent="0.4">
      <c r="D135" s="20"/>
      <c r="E135" s="146"/>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8"/>
      <c r="AQ135" s="39"/>
      <c r="AS135" s="40"/>
    </row>
    <row r="136" spans="4:45" s="21" customFormat="1" ht="19.5" customHeight="1" thickBot="1" x14ac:dyDescent="0.45">
      <c r="D136" s="20"/>
      <c r="E136" s="149"/>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1"/>
      <c r="AQ136" s="39"/>
      <c r="AS136" s="40"/>
    </row>
    <row r="137" spans="4:45" s="21" customFormat="1" ht="19.5" customHeight="1" thickTop="1" x14ac:dyDescent="0.4">
      <c r="D137" s="20"/>
      <c r="J137" s="20"/>
      <c r="AQ137" s="39"/>
      <c r="AS137" s="40"/>
    </row>
    <row r="138" spans="4:45" s="21" customFormat="1" ht="19.5" customHeight="1" x14ac:dyDescent="0.4">
      <c r="D138" s="20" t="s">
        <v>464</v>
      </c>
      <c r="J138" s="20" t="s">
        <v>577</v>
      </c>
      <c r="AQ138" s="39"/>
      <c r="AR138" s="40" t="str">
        <f>D154</f>
        <v>●質問１.１―９</v>
      </c>
      <c r="AS138" s="40" t="e">
        <f>#REF!</f>
        <v>#REF!</v>
      </c>
    </row>
    <row r="139" spans="4:45" s="21" customFormat="1" ht="19.5" customHeight="1" x14ac:dyDescent="0.4">
      <c r="D139" s="20"/>
      <c r="E139" s="21" t="s">
        <v>588</v>
      </c>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Q139" s="39"/>
      <c r="AR139" s="40" t="e">
        <f>#REF!</f>
        <v>#REF!</v>
      </c>
      <c r="AS139" s="94" t="e">
        <f>#REF!</f>
        <v>#REF!</v>
      </c>
    </row>
    <row r="140" spans="4:45" s="21" customFormat="1" ht="19.5" customHeight="1" thickBot="1" x14ac:dyDescent="0.45">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R140" s="40" t="str">
        <f>D179</f>
        <v>●質問１.１―１１</v>
      </c>
      <c r="AS140" s="40"/>
    </row>
    <row r="141" spans="4:45" s="21" customFormat="1" ht="19.5" customHeight="1" thickBot="1" x14ac:dyDescent="0.45">
      <c r="E141" s="21" t="s">
        <v>590</v>
      </c>
      <c r="M141" s="131"/>
      <c r="N141" s="132"/>
      <c r="O141" s="133"/>
      <c r="AR141" s="40" t="s">
        <v>426</v>
      </c>
      <c r="AS141" s="94">
        <f>H187</f>
        <v>0</v>
      </c>
    </row>
    <row r="142" spans="4:45" s="21" customFormat="1" ht="19.5" customHeight="1" x14ac:dyDescent="0.4">
      <c r="AQ142" s="39"/>
      <c r="AR142" s="40" t="s">
        <v>431</v>
      </c>
      <c r="AS142" s="40">
        <f>M187</f>
        <v>0</v>
      </c>
    </row>
    <row r="143" spans="4:45" s="21" customFormat="1" ht="19.5" customHeight="1" x14ac:dyDescent="0.4">
      <c r="G143" s="21" t="s">
        <v>65</v>
      </c>
      <c r="H143" s="21" t="s">
        <v>173</v>
      </c>
      <c r="J143" s="41"/>
      <c r="AQ143" s="39"/>
      <c r="AR143" s="40" t="s">
        <v>432</v>
      </c>
      <c r="AS143" s="40">
        <f>P187</f>
        <v>0</v>
      </c>
    </row>
    <row r="144" spans="4:45" s="21" customFormat="1" ht="19.5" customHeight="1" x14ac:dyDescent="0.4">
      <c r="G144" s="21" t="s">
        <v>64</v>
      </c>
      <c r="H144" s="21" t="s">
        <v>174</v>
      </c>
      <c r="AP144" s="21" t="s">
        <v>81</v>
      </c>
      <c r="AQ144" s="39"/>
      <c r="AR144" s="40" t="s">
        <v>433</v>
      </c>
      <c r="AS144" s="40">
        <f>S187</f>
        <v>0</v>
      </c>
    </row>
    <row r="145" spans="4:45" s="21" customFormat="1" ht="19.5" customHeight="1" x14ac:dyDescent="0.4">
      <c r="AQ145" s="39"/>
      <c r="AR145" s="40" t="s">
        <v>434</v>
      </c>
      <c r="AS145" s="40">
        <f>Y188</f>
        <v>0</v>
      </c>
    </row>
    <row r="146" spans="4:45" s="21" customFormat="1" ht="19.5" customHeight="1" x14ac:dyDescent="0.4">
      <c r="D146" s="20" t="s">
        <v>126</v>
      </c>
      <c r="J146" s="20" t="s">
        <v>577</v>
      </c>
      <c r="AQ146" s="39"/>
      <c r="AR146" s="40">
        <f>D162</f>
        <v>0</v>
      </c>
      <c r="AS146" s="40" t="e">
        <f>#REF!</f>
        <v>#REF!</v>
      </c>
    </row>
    <row r="147" spans="4:45" s="21" customFormat="1" ht="19.5" customHeight="1" x14ac:dyDescent="0.4">
      <c r="D147" s="20"/>
      <c r="E147" s="21" t="s">
        <v>589</v>
      </c>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Q147" s="39"/>
      <c r="AR147" s="40" t="e">
        <f>#REF!</f>
        <v>#REF!</v>
      </c>
      <c r="AS147" s="94" t="e">
        <f>#REF!</f>
        <v>#REF!</v>
      </c>
    </row>
    <row r="148" spans="4:45" s="21" customFormat="1" ht="19.5" customHeight="1" thickBot="1" x14ac:dyDescent="0.45">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R148" s="40">
        <f>D187</f>
        <v>0</v>
      </c>
      <c r="AS148" s="40"/>
    </row>
    <row r="149" spans="4:45" s="21" customFormat="1" ht="19.5" customHeight="1" thickBot="1" x14ac:dyDescent="0.45">
      <c r="E149" s="21" t="s">
        <v>465</v>
      </c>
      <c r="M149" s="131"/>
      <c r="N149" s="132"/>
      <c r="O149" s="133"/>
      <c r="AR149" s="40" t="s">
        <v>426</v>
      </c>
      <c r="AS149" s="94">
        <f>H195</f>
        <v>0</v>
      </c>
    </row>
    <row r="150" spans="4:45" s="21" customFormat="1" ht="19.5" customHeight="1" x14ac:dyDescent="0.4">
      <c r="AQ150" s="39"/>
      <c r="AR150" s="40" t="s">
        <v>431</v>
      </c>
      <c r="AS150" s="40">
        <f>M195</f>
        <v>0</v>
      </c>
    </row>
    <row r="151" spans="4:45" s="21" customFormat="1" ht="19.5" customHeight="1" x14ac:dyDescent="0.4">
      <c r="G151" s="21" t="s">
        <v>65</v>
      </c>
      <c r="H151" s="21" t="s">
        <v>173</v>
      </c>
      <c r="J151" s="41"/>
      <c r="AQ151" s="39"/>
      <c r="AR151" s="40" t="s">
        <v>432</v>
      </c>
      <c r="AS151" s="40">
        <f>P195</f>
        <v>0</v>
      </c>
    </row>
    <row r="152" spans="4:45" s="21" customFormat="1" ht="19.5" customHeight="1" x14ac:dyDescent="0.4">
      <c r="G152" s="21" t="s">
        <v>64</v>
      </c>
      <c r="H152" s="21" t="s">
        <v>174</v>
      </c>
      <c r="AP152" s="21" t="s">
        <v>81</v>
      </c>
      <c r="AQ152" s="39"/>
      <c r="AR152" s="40" t="s">
        <v>433</v>
      </c>
      <c r="AS152" s="40">
        <f>S195</f>
        <v>0</v>
      </c>
    </row>
    <row r="153" spans="4:45" s="21" customFormat="1" ht="19.5" customHeight="1" x14ac:dyDescent="0.4">
      <c r="AQ153" s="39"/>
      <c r="AR153" s="40" t="s">
        <v>434</v>
      </c>
      <c r="AS153" s="40">
        <f>Y196</f>
        <v>0</v>
      </c>
    </row>
    <row r="154" spans="4:45" s="21" customFormat="1" ht="19.5" customHeight="1" x14ac:dyDescent="0.4">
      <c r="D154" s="20" t="s">
        <v>591</v>
      </c>
      <c r="J154" s="20" t="s">
        <v>577</v>
      </c>
      <c r="AQ154" s="39"/>
      <c r="AR154" s="40" t="s">
        <v>435</v>
      </c>
      <c r="AS154" s="40">
        <f>AB188</f>
        <v>0</v>
      </c>
    </row>
    <row r="155" spans="4:45" s="21" customFormat="1" ht="19.5" customHeight="1" x14ac:dyDescent="0.4">
      <c r="D155" s="20"/>
      <c r="E155" s="20" t="s">
        <v>551</v>
      </c>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Q155" s="39"/>
      <c r="AR155" s="40" t="str">
        <f>D154</f>
        <v>●質問１.１―９</v>
      </c>
      <c r="AS155" s="40" t="str">
        <f>E163</f>
        <v>〇原因物質</v>
      </c>
    </row>
    <row r="156" spans="4:45" s="21" customFormat="1" ht="19.5" customHeight="1" x14ac:dyDescent="0.4">
      <c r="E156" s="20" t="s">
        <v>552</v>
      </c>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Q156" s="39"/>
      <c r="AR156" s="40"/>
      <c r="AS156" s="40"/>
    </row>
    <row r="157" spans="4:45" s="21" customFormat="1" ht="19.5" customHeight="1" x14ac:dyDescent="0.4">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R157" s="40"/>
      <c r="AS157" s="40"/>
    </row>
    <row r="158" spans="4:45" s="21" customFormat="1" ht="19.5" customHeight="1" x14ac:dyDescent="0.4">
      <c r="E158" s="21" t="s">
        <v>466</v>
      </c>
      <c r="AR158" s="40"/>
      <c r="AS158" s="40"/>
    </row>
    <row r="159" spans="4:45" s="21" customFormat="1" ht="19.5" customHeight="1" thickBot="1" x14ac:dyDescent="0.45">
      <c r="AR159" s="40"/>
      <c r="AS159" s="40"/>
    </row>
    <row r="160" spans="4:45" s="21" customFormat="1" ht="19.5" customHeight="1" thickBot="1" x14ac:dyDescent="0.45">
      <c r="F160" s="21" t="s">
        <v>553</v>
      </c>
      <c r="O160" s="131"/>
      <c r="P160" s="132"/>
      <c r="Q160" s="133"/>
      <c r="AR160" s="40"/>
      <c r="AS160" s="40"/>
    </row>
    <row r="161" spans="4:45" s="21" customFormat="1" ht="19.5" customHeight="1" x14ac:dyDescent="0.4">
      <c r="F161" s="21" t="s">
        <v>554</v>
      </c>
      <c r="AR161" s="40"/>
      <c r="AS161" s="40"/>
    </row>
    <row r="162" spans="4:45" s="21" customFormat="1" ht="19.5" customHeight="1" thickBot="1" x14ac:dyDescent="0.45">
      <c r="AR162" s="40"/>
      <c r="AS162" s="40"/>
    </row>
    <row r="163" spans="4:45" s="21" customFormat="1" ht="19.5" customHeight="1" thickTop="1" thickBot="1" x14ac:dyDescent="0.45">
      <c r="E163" s="21" t="s">
        <v>556</v>
      </c>
      <c r="F163"/>
      <c r="G163"/>
      <c r="H163"/>
      <c r="I163" s="270"/>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1"/>
      <c r="AM163" s="271"/>
      <c r="AN163" s="272"/>
      <c r="AQ163" s="39"/>
      <c r="AR163" s="40"/>
      <c r="AS163" s="42"/>
    </row>
    <row r="164" spans="4:45" s="21" customFormat="1" ht="19.5" customHeight="1" thickTop="1" thickBot="1" x14ac:dyDescent="0.45">
      <c r="E164" s="268" t="s">
        <v>557</v>
      </c>
      <c r="F164" s="269"/>
      <c r="G164" s="269"/>
      <c r="H164" s="269"/>
      <c r="I164" s="269"/>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Q164" s="39"/>
      <c r="AR164" s="40"/>
      <c r="AS164" s="42"/>
    </row>
    <row r="165" spans="4:45" s="21" customFormat="1" ht="19.5" customHeight="1" thickTop="1" x14ac:dyDescent="0.4">
      <c r="E165" s="143"/>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5"/>
      <c r="AQ165" s="39"/>
      <c r="AR165" s="40"/>
      <c r="AS165" s="42"/>
    </row>
    <row r="166" spans="4:45" s="21" customFormat="1" ht="19.5" customHeight="1" x14ac:dyDescent="0.4">
      <c r="E166" s="146"/>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8"/>
      <c r="AQ166" s="39"/>
      <c r="AR166" s="40"/>
      <c r="AS166" s="42"/>
    </row>
    <row r="167" spans="4:45" s="21" customFormat="1" ht="19.5" customHeight="1" x14ac:dyDescent="0.4">
      <c r="E167" s="146"/>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48"/>
      <c r="AQ167" s="39"/>
      <c r="AR167" s="40"/>
      <c r="AS167" s="42"/>
    </row>
    <row r="168" spans="4:45" s="21" customFormat="1" ht="19.5" customHeight="1" thickBot="1" x14ac:dyDescent="0.45">
      <c r="E168" s="149"/>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1"/>
      <c r="AQ168" s="39"/>
      <c r="AR168" s="40"/>
      <c r="AS168" s="42"/>
    </row>
    <row r="169" spans="4:45" s="21" customFormat="1" ht="19.5" customHeight="1" thickTop="1" x14ac:dyDescent="0.4">
      <c r="AQ169" s="39"/>
      <c r="AR169" s="40" t="s">
        <v>435</v>
      </c>
      <c r="AS169" s="40">
        <f>AB189</f>
        <v>0</v>
      </c>
    </row>
    <row r="170" spans="4:45" s="21" customFormat="1" ht="19.5" customHeight="1" x14ac:dyDescent="0.4">
      <c r="D170" s="20" t="s">
        <v>592</v>
      </c>
      <c r="AQ170" s="39"/>
      <c r="AR170" s="40" t="s">
        <v>429</v>
      </c>
      <c r="AS170" s="94">
        <f>H190</f>
        <v>0</v>
      </c>
    </row>
    <row r="171" spans="4:45" s="21" customFormat="1" ht="19.5" customHeight="1" x14ac:dyDescent="0.4">
      <c r="D171" s="20"/>
      <c r="E171" s="229" t="s">
        <v>593</v>
      </c>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Q171" s="39"/>
      <c r="AR171" s="40" t="s">
        <v>431</v>
      </c>
      <c r="AS171" s="40">
        <f>M190</f>
        <v>0</v>
      </c>
    </row>
    <row r="172" spans="4:45" s="21" customFormat="1" ht="19.5" customHeight="1" x14ac:dyDescent="0.4">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29"/>
      <c r="AI172" s="229"/>
      <c r="AJ172" s="229"/>
      <c r="AK172" s="229"/>
      <c r="AL172" s="229"/>
      <c r="AQ172" s="39"/>
      <c r="AR172" s="40" t="s">
        <v>432</v>
      </c>
      <c r="AS172" s="40">
        <f>P190</f>
        <v>0</v>
      </c>
    </row>
    <row r="173" spans="4:45" s="21" customFormat="1" ht="19.5" customHeight="1" thickBot="1" x14ac:dyDescent="0.45">
      <c r="E173" s="20"/>
      <c r="AQ173" s="39"/>
      <c r="AR173" s="40" t="s">
        <v>433</v>
      </c>
      <c r="AS173" s="40">
        <f>S190</f>
        <v>0</v>
      </c>
    </row>
    <row r="174" spans="4:45" s="21" customFormat="1" ht="19.5" customHeight="1" thickBot="1" x14ac:dyDescent="0.45">
      <c r="E174" s="21" t="s">
        <v>595</v>
      </c>
      <c r="M174" s="131"/>
      <c r="N174" s="132"/>
      <c r="O174" s="133"/>
      <c r="AQ174" s="39"/>
      <c r="AR174" s="40" t="s">
        <v>594</v>
      </c>
      <c r="AS174" s="40">
        <f>V190</f>
        <v>0</v>
      </c>
    </row>
    <row r="175" spans="4:45" s="21" customFormat="1" ht="19.5" customHeight="1" x14ac:dyDescent="0.4">
      <c r="AQ175" s="39"/>
      <c r="AR175" s="40" t="s">
        <v>434</v>
      </c>
      <c r="AS175" s="40">
        <f>Y190</f>
        <v>0</v>
      </c>
    </row>
    <row r="176" spans="4:45" s="21" customFormat="1" ht="19.5" customHeight="1" x14ac:dyDescent="0.4">
      <c r="G176" s="21" t="s">
        <v>65</v>
      </c>
      <c r="H176" s="21" t="s">
        <v>177</v>
      </c>
      <c r="J176" s="41"/>
      <c r="AQ176" s="39"/>
      <c r="AR176" s="40" t="s">
        <v>435</v>
      </c>
      <c r="AS176" s="40">
        <f>AB190</f>
        <v>0</v>
      </c>
    </row>
    <row r="177" spans="4:53" s="21" customFormat="1" ht="19.5" customHeight="1" x14ac:dyDescent="0.4">
      <c r="G177" s="21" t="s">
        <v>64</v>
      </c>
      <c r="H177" s="21" t="s">
        <v>294</v>
      </c>
      <c r="AQ177" s="39"/>
      <c r="AR177" s="40" t="s">
        <v>430</v>
      </c>
      <c r="AS177" s="94">
        <f>H191</f>
        <v>0</v>
      </c>
    </row>
    <row r="178" spans="4:53" s="21" customFormat="1" ht="19.5" customHeight="1" x14ac:dyDescent="0.4">
      <c r="AQ178" s="39"/>
      <c r="AR178" s="40" t="s">
        <v>431</v>
      </c>
      <c r="AS178" s="40">
        <f>M191</f>
        <v>0</v>
      </c>
    </row>
    <row r="179" spans="4:53" s="21" customFormat="1" ht="19.5" customHeight="1" x14ac:dyDescent="0.4">
      <c r="D179" s="20" t="s">
        <v>597</v>
      </c>
      <c r="AQ179" s="39"/>
      <c r="AR179" s="40" t="s">
        <v>432</v>
      </c>
      <c r="AS179" s="40">
        <f>P191</f>
        <v>0</v>
      </c>
    </row>
    <row r="180" spans="4:53" s="21" customFormat="1" ht="19.5" customHeight="1" x14ac:dyDescent="0.4">
      <c r="D180" s="20"/>
      <c r="E180" s="20" t="s">
        <v>175</v>
      </c>
      <c r="AQ180" s="39"/>
      <c r="AR180" s="40" t="s">
        <v>558</v>
      </c>
      <c r="AS180" s="40">
        <v>0</v>
      </c>
    </row>
    <row r="181" spans="4:53" s="21" customFormat="1" ht="19.5" customHeight="1" x14ac:dyDescent="0.4">
      <c r="E181" s="20" t="s">
        <v>559</v>
      </c>
      <c r="AQ181" s="39"/>
      <c r="AR181" s="40"/>
      <c r="AS181" s="40">
        <v>0</v>
      </c>
    </row>
    <row r="182" spans="4:53" s="21" customFormat="1" ht="19.5" customHeight="1" x14ac:dyDescent="0.4">
      <c r="E182" s="20"/>
      <c r="AQ182" s="39"/>
      <c r="AR182" s="40" t="s">
        <v>434</v>
      </c>
      <c r="AS182" s="40">
        <f>Y191</f>
        <v>0</v>
      </c>
    </row>
    <row r="183" spans="4:53" s="21" customFormat="1" ht="19.5" customHeight="1" x14ac:dyDescent="0.4">
      <c r="E183" s="21" t="s">
        <v>598</v>
      </c>
      <c r="K183" s="21" t="s">
        <v>62</v>
      </c>
      <c r="AR183" s="40" t="s">
        <v>435</v>
      </c>
      <c r="AS183" s="40">
        <f>AB191</f>
        <v>0</v>
      </c>
    </row>
    <row r="184" spans="4:53" s="21" customFormat="1" ht="19.5" customHeight="1" x14ac:dyDescent="0.4">
      <c r="AR184" s="40"/>
      <c r="AS184" s="42"/>
    </row>
    <row r="185" spans="4:53" s="21" customFormat="1" ht="19.5" customHeight="1" x14ac:dyDescent="0.4">
      <c r="M185" s="137" t="s">
        <v>178</v>
      </c>
      <c r="N185" s="138"/>
      <c r="O185" s="138"/>
      <c r="P185" s="138"/>
      <c r="Q185" s="138"/>
      <c r="R185" s="139"/>
      <c r="S185" s="137" t="s">
        <v>183</v>
      </c>
      <c r="T185" s="138"/>
      <c r="U185" s="138"/>
      <c r="V185" s="138"/>
      <c r="W185" s="138"/>
      <c r="X185" s="138"/>
      <c r="Y185" s="138"/>
      <c r="Z185" s="138"/>
      <c r="AA185" s="138"/>
      <c r="AB185" s="138"/>
      <c r="AC185" s="138"/>
      <c r="AD185" s="138"/>
      <c r="AE185" s="277"/>
      <c r="AF185" s="277"/>
      <c r="AG185" s="277"/>
      <c r="AH185" s="277"/>
      <c r="AI185" s="277"/>
      <c r="AJ185" s="273"/>
      <c r="AR185" s="40"/>
      <c r="AS185" s="42"/>
    </row>
    <row r="186" spans="4:53" s="21" customFormat="1" ht="19.5" customHeight="1" x14ac:dyDescent="0.4">
      <c r="H186" s="257" t="s">
        <v>164</v>
      </c>
      <c r="I186" s="257"/>
      <c r="J186" s="257"/>
      <c r="K186" s="257"/>
      <c r="L186" s="257"/>
      <c r="M186" s="157" t="s">
        <v>177</v>
      </c>
      <c r="N186" s="158"/>
      <c r="O186" s="159"/>
      <c r="P186" s="157" t="s">
        <v>176</v>
      </c>
      <c r="Q186" s="158"/>
      <c r="R186" s="159"/>
      <c r="S186" s="157" t="s">
        <v>179</v>
      </c>
      <c r="T186" s="158"/>
      <c r="U186" s="159"/>
      <c r="V186" s="157" t="s">
        <v>180</v>
      </c>
      <c r="W186" s="158"/>
      <c r="X186" s="159"/>
      <c r="Y186" s="157" t="s">
        <v>181</v>
      </c>
      <c r="Z186" s="158"/>
      <c r="AA186" s="159"/>
      <c r="AB186" s="157" t="s">
        <v>560</v>
      </c>
      <c r="AC186" s="158"/>
      <c r="AD186" s="159"/>
      <c r="AE186" s="157" t="s">
        <v>561</v>
      </c>
      <c r="AF186" s="158"/>
      <c r="AG186" s="159"/>
      <c r="AH186" s="157" t="s">
        <v>182</v>
      </c>
      <c r="AI186" s="158"/>
      <c r="AJ186" s="159"/>
      <c r="AQ186" s="39"/>
      <c r="AR186" s="40"/>
      <c r="AS186" s="42"/>
    </row>
    <row r="187" spans="4:53" s="21" customFormat="1" ht="19.5" customHeight="1" x14ac:dyDescent="0.4">
      <c r="G187" s="21">
        <v>1</v>
      </c>
      <c r="H187" s="160">
        <f>O88</f>
        <v>0</v>
      </c>
      <c r="I187" s="160"/>
      <c r="J187" s="160"/>
      <c r="K187" s="160"/>
      <c r="L187" s="160"/>
      <c r="M187" s="137"/>
      <c r="N187" s="138"/>
      <c r="O187" s="139"/>
      <c r="P187" s="137"/>
      <c r="Q187" s="138"/>
      <c r="R187" s="139"/>
      <c r="S187" s="137"/>
      <c r="T187" s="138"/>
      <c r="U187" s="139"/>
      <c r="V187" s="137"/>
      <c r="W187" s="138"/>
      <c r="X187" s="139"/>
      <c r="Y187" s="137"/>
      <c r="Z187" s="138"/>
      <c r="AA187" s="139"/>
      <c r="AB187" s="137"/>
      <c r="AC187" s="138"/>
      <c r="AD187" s="139"/>
      <c r="AE187" s="137"/>
      <c r="AF187" s="138"/>
      <c r="AG187" s="139"/>
      <c r="AH187" s="137"/>
      <c r="AI187" s="138"/>
      <c r="AJ187" s="139"/>
      <c r="AQ187" s="39"/>
      <c r="AR187" s="40"/>
      <c r="AS187" s="42"/>
      <c r="BA187" s="21" t="s">
        <v>81</v>
      </c>
    </row>
    <row r="188" spans="4:53" s="21" customFormat="1" ht="19.5" customHeight="1" x14ac:dyDescent="0.4">
      <c r="G188" s="21">
        <v>2</v>
      </c>
      <c r="H188" s="160">
        <f>O89</f>
        <v>0</v>
      </c>
      <c r="I188" s="160"/>
      <c r="J188" s="160"/>
      <c r="K188" s="160"/>
      <c r="L188" s="160"/>
      <c r="M188" s="137"/>
      <c r="N188" s="138"/>
      <c r="O188" s="139"/>
      <c r="P188" s="137"/>
      <c r="Q188" s="138"/>
      <c r="R188" s="139"/>
      <c r="S188" s="137"/>
      <c r="T188" s="138"/>
      <c r="U188" s="139"/>
      <c r="V188" s="137"/>
      <c r="W188" s="138"/>
      <c r="X188" s="139"/>
      <c r="Y188" s="137"/>
      <c r="Z188" s="138"/>
      <c r="AA188" s="139"/>
      <c r="AB188" s="137"/>
      <c r="AC188" s="138"/>
      <c r="AD188" s="139"/>
      <c r="AE188" s="137"/>
      <c r="AF188" s="138"/>
      <c r="AG188" s="139"/>
      <c r="AH188" s="137"/>
      <c r="AI188" s="138"/>
      <c r="AJ188" s="139"/>
      <c r="AP188" s="21" t="s">
        <v>81</v>
      </c>
      <c r="AQ188" s="39"/>
      <c r="AR188" s="40"/>
      <c r="AS188" s="42"/>
    </row>
    <row r="189" spans="4:53" s="21" customFormat="1" ht="19.5" customHeight="1" x14ac:dyDescent="0.4">
      <c r="G189" s="21">
        <v>3</v>
      </c>
      <c r="H189" s="160">
        <f>O90</f>
        <v>0</v>
      </c>
      <c r="I189" s="160"/>
      <c r="J189" s="160"/>
      <c r="K189" s="160"/>
      <c r="L189" s="160"/>
      <c r="M189" s="137"/>
      <c r="N189" s="138"/>
      <c r="O189" s="139"/>
      <c r="P189" s="137"/>
      <c r="Q189" s="138"/>
      <c r="R189" s="139"/>
      <c r="S189" s="137"/>
      <c r="T189" s="138"/>
      <c r="U189" s="139"/>
      <c r="V189" s="137"/>
      <c r="W189" s="138"/>
      <c r="X189" s="139"/>
      <c r="Y189" s="137"/>
      <c r="Z189" s="138"/>
      <c r="AA189" s="139"/>
      <c r="AB189" s="137"/>
      <c r="AC189" s="138"/>
      <c r="AD189" s="139"/>
      <c r="AE189" s="137"/>
      <c r="AF189" s="138"/>
      <c r="AG189" s="139"/>
      <c r="AH189" s="137"/>
      <c r="AI189" s="138"/>
      <c r="AJ189" s="139"/>
      <c r="AQ189" s="39"/>
      <c r="AR189" s="40"/>
      <c r="AS189" s="42"/>
    </row>
    <row r="190" spans="4:53" s="21" customFormat="1" ht="19.5" customHeight="1" x14ac:dyDescent="0.4">
      <c r="G190" s="21">
        <v>4</v>
      </c>
      <c r="H190" s="160">
        <f>O91</f>
        <v>0</v>
      </c>
      <c r="I190" s="160"/>
      <c r="J190" s="160"/>
      <c r="K190" s="160"/>
      <c r="L190" s="160"/>
      <c r="M190" s="137"/>
      <c r="N190" s="138"/>
      <c r="O190" s="139"/>
      <c r="P190" s="137"/>
      <c r="Q190" s="138"/>
      <c r="R190" s="139"/>
      <c r="S190" s="137"/>
      <c r="T190" s="138"/>
      <c r="U190" s="139"/>
      <c r="V190" s="137"/>
      <c r="W190" s="138"/>
      <c r="X190" s="139"/>
      <c r="Y190" s="137"/>
      <c r="Z190" s="138"/>
      <c r="AA190" s="139"/>
      <c r="AB190" s="137"/>
      <c r="AC190" s="138"/>
      <c r="AD190" s="139"/>
      <c r="AE190" s="137"/>
      <c r="AF190" s="138"/>
      <c r="AG190" s="139"/>
      <c r="AH190" s="137"/>
      <c r="AI190" s="138"/>
      <c r="AJ190" s="139"/>
      <c r="AQ190" s="39"/>
      <c r="AR190" s="40"/>
      <c r="AS190" s="42"/>
    </row>
    <row r="191" spans="4:53" s="21" customFormat="1" ht="19.5" customHeight="1" x14ac:dyDescent="0.4">
      <c r="G191" s="21">
        <v>5</v>
      </c>
      <c r="H191" s="160">
        <f>O92</f>
        <v>0</v>
      </c>
      <c r="I191" s="160"/>
      <c r="J191" s="160"/>
      <c r="K191" s="160"/>
      <c r="L191" s="160"/>
      <c r="M191" s="137"/>
      <c r="N191" s="138"/>
      <c r="O191" s="139"/>
      <c r="P191" s="137"/>
      <c r="Q191" s="138"/>
      <c r="R191" s="139"/>
      <c r="S191" s="137"/>
      <c r="T191" s="138"/>
      <c r="U191" s="139"/>
      <c r="V191" s="137"/>
      <c r="W191" s="138"/>
      <c r="X191" s="139"/>
      <c r="Y191" s="137"/>
      <c r="Z191" s="138"/>
      <c r="AA191" s="139"/>
      <c r="AB191" s="137"/>
      <c r="AC191" s="138"/>
      <c r="AD191" s="139"/>
      <c r="AE191" s="137"/>
      <c r="AF191" s="138"/>
      <c r="AG191" s="139"/>
      <c r="AH191" s="137"/>
      <c r="AI191" s="138"/>
      <c r="AJ191" s="139"/>
      <c r="AQ191" s="39"/>
      <c r="AR191" s="40"/>
      <c r="AS191" s="42"/>
    </row>
    <row r="192" spans="4:53" s="21" customFormat="1" ht="19.5" customHeight="1" x14ac:dyDescent="0.4">
      <c r="AQ192" s="39"/>
      <c r="AR192" s="40"/>
      <c r="AS192" s="42"/>
    </row>
    <row r="193" spans="4:50" s="21" customFormat="1" ht="19.5" customHeight="1" x14ac:dyDescent="0.4">
      <c r="D193" s="20" t="s">
        <v>599</v>
      </c>
      <c r="G193" s="20"/>
      <c r="H193" s="20"/>
      <c r="I193" s="20"/>
      <c r="J193" s="20" t="s">
        <v>600</v>
      </c>
      <c r="K193" s="20"/>
      <c r="M193" s="20"/>
      <c r="AQ193" s="39"/>
      <c r="AR193" s="40" t="str">
        <f>D193</f>
        <v>●質問１.１－１２</v>
      </c>
      <c r="AS193" s="42">
        <f>E197</f>
        <v>0</v>
      </c>
    </row>
    <row r="194" spans="4:50" s="21" customFormat="1" ht="19.5" customHeight="1" x14ac:dyDescent="0.4">
      <c r="E194" s="20" t="s">
        <v>198</v>
      </c>
      <c r="AQ194" s="39"/>
      <c r="AR194" s="40"/>
      <c r="AS194" s="40"/>
    </row>
    <row r="195" spans="4:50" s="21" customFormat="1" ht="19.5" customHeight="1" thickBot="1" x14ac:dyDescent="0.45">
      <c r="AQ195" s="39"/>
      <c r="AR195" s="40"/>
      <c r="AS195" s="40"/>
    </row>
    <row r="196" spans="4:50" s="21" customFormat="1" ht="19.5" customHeight="1" thickBot="1" x14ac:dyDescent="0.45">
      <c r="E196" s="21" t="s">
        <v>601</v>
      </c>
      <c r="AQ196" s="39"/>
      <c r="AR196" s="40"/>
      <c r="AS196" s="40"/>
      <c r="AV196" s="131" t="s">
        <v>63</v>
      </c>
      <c r="AW196" s="132"/>
      <c r="AX196" s="133"/>
    </row>
    <row r="197" spans="4:50" s="21" customFormat="1" ht="19.5" customHeight="1" thickTop="1" x14ac:dyDescent="0.4">
      <c r="E197" s="143"/>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c r="AG197" s="144"/>
      <c r="AH197" s="144"/>
      <c r="AI197" s="144"/>
      <c r="AJ197" s="144"/>
      <c r="AK197" s="144"/>
      <c r="AL197" s="144"/>
      <c r="AM197" s="144"/>
      <c r="AN197" s="145"/>
      <c r="AQ197" s="39"/>
      <c r="AR197" s="40"/>
      <c r="AS197" s="40"/>
    </row>
    <row r="198" spans="4:50" s="21" customFormat="1" ht="19.5" customHeight="1" x14ac:dyDescent="0.4">
      <c r="E198" s="146"/>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8"/>
      <c r="AQ198" s="39"/>
      <c r="AR198" s="40"/>
      <c r="AS198" s="40"/>
    </row>
    <row r="199" spans="4:50" s="21" customFormat="1" ht="19.5" customHeight="1" x14ac:dyDescent="0.4">
      <c r="E199" s="146"/>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7"/>
      <c r="AJ199" s="147"/>
      <c r="AK199" s="147"/>
      <c r="AL199" s="147"/>
      <c r="AM199" s="147"/>
      <c r="AN199" s="148"/>
      <c r="AQ199" s="39"/>
      <c r="AR199" s="40"/>
      <c r="AS199" s="40"/>
    </row>
    <row r="200" spans="4:50" s="21" customFormat="1" ht="19.5" customHeight="1" x14ac:dyDescent="0.4">
      <c r="E200" s="146"/>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7"/>
      <c r="AJ200" s="147"/>
      <c r="AK200" s="147"/>
      <c r="AL200" s="147"/>
      <c r="AM200" s="147"/>
      <c r="AN200" s="148"/>
      <c r="AQ200" s="39"/>
      <c r="AR200" s="40"/>
      <c r="AS200" s="40"/>
    </row>
    <row r="201" spans="4:50" s="21" customFormat="1" ht="19.5" customHeight="1" thickBot="1" x14ac:dyDescent="0.45">
      <c r="E201" s="149"/>
      <c r="F201" s="150"/>
      <c r="G201" s="150"/>
      <c r="H201" s="150"/>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50"/>
      <c r="AN201" s="151"/>
      <c r="AQ201" s="39"/>
      <c r="AR201" s="40"/>
      <c r="AS201" s="40"/>
    </row>
    <row r="202" spans="4:50" s="21" customFormat="1" ht="19.5" customHeight="1" thickTop="1" x14ac:dyDescent="0.4">
      <c r="AQ202" s="39"/>
      <c r="AR202" s="40"/>
      <c r="AS202" s="40"/>
    </row>
    <row r="203" spans="4:50" s="21" customFormat="1" ht="19.5" customHeight="1" x14ac:dyDescent="0.4">
      <c r="D203" s="20" t="s">
        <v>602</v>
      </c>
      <c r="G203" s="43"/>
      <c r="H203" s="43"/>
      <c r="I203" s="43"/>
      <c r="J203" s="44"/>
      <c r="K203" s="44"/>
      <c r="M203" s="44"/>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5"/>
      <c r="AQ203" s="39"/>
      <c r="AR203" s="40"/>
      <c r="AS203" s="40"/>
    </row>
    <row r="204" spans="4:50" s="21" customFormat="1" ht="19.5" customHeight="1" x14ac:dyDescent="0.4">
      <c r="E204" s="229" t="s">
        <v>562</v>
      </c>
      <c r="F204" s="229"/>
      <c r="G204" s="229"/>
      <c r="H204" s="229"/>
      <c r="I204" s="229"/>
      <c r="J204" s="229"/>
      <c r="K204" s="229"/>
      <c r="L204" s="229"/>
      <c r="M204" s="229"/>
      <c r="N204" s="229"/>
      <c r="O204" s="229"/>
      <c r="P204" s="229"/>
      <c r="Q204" s="229"/>
      <c r="R204" s="229"/>
      <c r="S204" s="229"/>
      <c r="T204" s="229"/>
      <c r="U204" s="229"/>
      <c r="V204" s="229"/>
      <c r="W204" s="229"/>
      <c r="X204" s="229"/>
      <c r="Y204" s="229"/>
      <c r="Z204" s="229"/>
      <c r="AA204" s="229"/>
      <c r="AB204" s="229"/>
      <c r="AC204" s="229"/>
      <c r="AD204" s="229"/>
      <c r="AE204" s="229"/>
      <c r="AF204" s="229"/>
      <c r="AG204" s="229"/>
      <c r="AH204" s="229"/>
      <c r="AI204" s="229"/>
      <c r="AJ204" s="229"/>
      <c r="AK204" s="229"/>
      <c r="AL204" s="229"/>
      <c r="AM204" s="229"/>
      <c r="AN204" s="43"/>
      <c r="AO204" s="45"/>
      <c r="AQ204" s="39"/>
      <c r="AR204" s="40"/>
      <c r="AS204" s="40"/>
    </row>
    <row r="205" spans="4:50" s="21" customFormat="1" ht="19.5" customHeight="1" x14ac:dyDescent="0.4">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9"/>
      <c r="AA205" s="229"/>
      <c r="AB205" s="229"/>
      <c r="AC205" s="229"/>
      <c r="AD205" s="229"/>
      <c r="AE205" s="229"/>
      <c r="AF205" s="229"/>
      <c r="AG205" s="229"/>
      <c r="AH205" s="229"/>
      <c r="AI205" s="229"/>
      <c r="AJ205" s="229"/>
      <c r="AK205" s="229"/>
      <c r="AL205" s="229"/>
      <c r="AM205" s="229"/>
      <c r="AN205" s="43"/>
      <c r="AO205" s="45"/>
      <c r="AQ205" s="39"/>
      <c r="AR205" s="40"/>
      <c r="AS205" s="40"/>
    </row>
    <row r="206" spans="4:50" s="21" customFormat="1" ht="19.5" customHeight="1" x14ac:dyDescent="0.4">
      <c r="E206" s="20"/>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5"/>
      <c r="AQ206" s="39"/>
      <c r="AR206" s="40"/>
      <c r="AS206" s="40"/>
    </row>
    <row r="207" spans="4:50" s="21" customFormat="1" ht="19.5" customHeight="1" thickBot="1" x14ac:dyDescent="0.45">
      <c r="E207" s="21" t="s">
        <v>603</v>
      </c>
      <c r="K207" s="21" t="s">
        <v>66</v>
      </c>
      <c r="AQ207" s="39"/>
      <c r="AR207" s="40"/>
      <c r="AS207" s="40"/>
    </row>
    <row r="208" spans="4:50" s="21" customFormat="1" ht="19.5" customHeight="1" thickTop="1" x14ac:dyDescent="0.4">
      <c r="E208" s="143"/>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5"/>
      <c r="AQ208" s="39"/>
      <c r="AR208" s="40" t="str">
        <f>D203</f>
        <v>●質問１.１―１３</v>
      </c>
      <c r="AS208" s="42">
        <f>E208</f>
        <v>0</v>
      </c>
    </row>
    <row r="209" spans="4:45" s="21" customFormat="1" ht="19.5" customHeight="1" x14ac:dyDescent="0.4">
      <c r="E209" s="146"/>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8"/>
      <c r="AQ209" s="39"/>
      <c r="AR209" s="40"/>
      <c r="AS209" s="42"/>
    </row>
    <row r="210" spans="4:45" s="21" customFormat="1" ht="19.5" customHeight="1" x14ac:dyDescent="0.4">
      <c r="E210" s="146"/>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8"/>
      <c r="AQ210" s="39"/>
      <c r="AR210" s="40"/>
      <c r="AS210" s="42"/>
    </row>
    <row r="211" spans="4:45" s="21" customFormat="1" ht="19.5" customHeight="1" x14ac:dyDescent="0.4">
      <c r="E211" s="146"/>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N211" s="148"/>
      <c r="AQ211" s="39"/>
      <c r="AR211" s="40"/>
      <c r="AS211" s="42"/>
    </row>
    <row r="212" spans="4:45" s="21" customFormat="1" ht="19.5" customHeight="1" thickBot="1" x14ac:dyDescent="0.45">
      <c r="E212" s="149"/>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c r="AE212" s="150"/>
      <c r="AF212" s="150"/>
      <c r="AG212" s="150"/>
      <c r="AH212" s="150"/>
      <c r="AI212" s="150"/>
      <c r="AJ212" s="150"/>
      <c r="AK212" s="150"/>
      <c r="AL212" s="150"/>
      <c r="AM212" s="150"/>
      <c r="AN212" s="151"/>
      <c r="AQ212" s="39"/>
      <c r="AR212" s="40"/>
      <c r="AS212" s="42"/>
    </row>
    <row r="213" spans="4:45" s="21" customFormat="1" ht="19.5" customHeight="1" thickTop="1" x14ac:dyDescent="0.4">
      <c r="AQ213" s="39"/>
      <c r="AR213" s="40"/>
      <c r="AS213" s="40"/>
    </row>
    <row r="214" spans="4:45" s="21" customFormat="1" ht="19.5" customHeight="1" x14ac:dyDescent="0.4">
      <c r="D214" s="20" t="s">
        <v>604</v>
      </c>
      <c r="J214" s="44" t="s">
        <v>199</v>
      </c>
      <c r="K214" s="44"/>
      <c r="AQ214" s="39"/>
      <c r="AR214" s="40"/>
      <c r="AS214" s="40"/>
    </row>
    <row r="215" spans="4:45" s="21" customFormat="1" ht="19.5" customHeight="1" x14ac:dyDescent="0.4">
      <c r="E215" s="20" t="s">
        <v>563</v>
      </c>
      <c r="AQ215" s="39"/>
      <c r="AR215" s="40"/>
      <c r="AS215" s="40"/>
    </row>
    <row r="216" spans="4:45" s="21" customFormat="1" ht="19.5" customHeight="1" x14ac:dyDescent="0.4">
      <c r="AQ216" s="39"/>
      <c r="AR216" s="40"/>
      <c r="AS216" s="40"/>
    </row>
    <row r="217" spans="4:45" s="21" customFormat="1" ht="19.5" customHeight="1" x14ac:dyDescent="0.4">
      <c r="E217" s="21" t="s">
        <v>605</v>
      </c>
      <c r="AQ217" s="39"/>
      <c r="AR217" s="40" t="str">
        <f>D214</f>
        <v>●質問１.１―１４</v>
      </c>
      <c r="AS217" s="40">
        <f>E219</f>
        <v>0</v>
      </c>
    </row>
    <row r="218" spans="4:45" s="21" customFormat="1" ht="19.5" customHeight="1" thickBot="1" x14ac:dyDescent="0.45">
      <c r="E218" s="220" t="s">
        <v>200</v>
      </c>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c r="AG218" s="220"/>
      <c r="AH218" s="220"/>
      <c r="AI218" s="220"/>
      <c r="AJ218" s="220"/>
      <c r="AK218" s="220"/>
      <c r="AL218" s="220"/>
      <c r="AM218" s="220"/>
      <c r="AN218" s="220"/>
      <c r="AQ218" s="39"/>
      <c r="AR218" s="40"/>
      <c r="AS218" s="40"/>
    </row>
    <row r="219" spans="4:45" s="21" customFormat="1" ht="19.5" customHeight="1" thickTop="1" x14ac:dyDescent="0.4">
      <c r="E219" s="143"/>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145"/>
      <c r="AQ219" s="39"/>
      <c r="AR219" s="40"/>
      <c r="AS219" s="42"/>
    </row>
    <row r="220" spans="4:45" s="21" customFormat="1" ht="19.5" customHeight="1" x14ac:dyDescent="0.4">
      <c r="E220" s="146"/>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7"/>
      <c r="AJ220" s="147"/>
      <c r="AK220" s="147"/>
      <c r="AL220" s="147"/>
      <c r="AM220" s="147"/>
      <c r="AN220" s="148"/>
      <c r="AQ220" s="39"/>
      <c r="AR220" s="40"/>
      <c r="AS220" s="46"/>
    </row>
    <row r="221" spans="4:45" s="21" customFormat="1" ht="19.5" customHeight="1" x14ac:dyDescent="0.4">
      <c r="E221" s="146"/>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7"/>
      <c r="AJ221" s="147"/>
      <c r="AK221" s="147"/>
      <c r="AL221" s="147"/>
      <c r="AM221" s="147"/>
      <c r="AN221" s="148"/>
      <c r="AQ221" s="39"/>
      <c r="AR221" s="46"/>
      <c r="AS221" s="46"/>
    </row>
    <row r="222" spans="4:45" s="21" customFormat="1" ht="19.5" customHeight="1" x14ac:dyDescent="0.4">
      <c r="E222" s="146"/>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7"/>
      <c r="AJ222" s="147"/>
      <c r="AK222" s="147"/>
      <c r="AL222" s="147"/>
      <c r="AM222" s="147"/>
      <c r="AN222" s="148"/>
      <c r="AQ222" s="39"/>
      <c r="AR222" s="46"/>
      <c r="AS222" s="46"/>
    </row>
    <row r="223" spans="4:45" s="21" customFormat="1" ht="19.5" customHeight="1" thickBot="1" x14ac:dyDescent="0.45">
      <c r="E223" s="149"/>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c r="AH223" s="150"/>
      <c r="AI223" s="150"/>
      <c r="AJ223" s="150"/>
      <c r="AK223" s="150"/>
      <c r="AL223" s="150"/>
      <c r="AM223" s="150"/>
      <c r="AN223" s="151"/>
      <c r="AQ223" s="39"/>
      <c r="AR223" s="46"/>
      <c r="AS223" s="46"/>
    </row>
    <row r="224" spans="4:45" ht="18.75" customHeight="1" thickTop="1" x14ac:dyDescent="0.4">
      <c r="AQ224" s="47"/>
      <c r="AR224" s="46"/>
      <c r="AS224" s="46"/>
    </row>
    <row r="225" spans="3:45" ht="18.75" customHeight="1" x14ac:dyDescent="0.4">
      <c r="C225" s="36" t="s">
        <v>45</v>
      </c>
      <c r="E225" s="37" t="str">
        <f>実施要領!E26</f>
        <v>ＡＩを活用した余寿命診断及び施設更新計画について（技術関係）</v>
      </c>
      <c r="AQ225" s="47"/>
      <c r="AR225" s="46"/>
      <c r="AS225" s="46"/>
    </row>
    <row r="226" spans="3:45" ht="18.75" customHeight="1" x14ac:dyDescent="0.4">
      <c r="AQ226" s="47"/>
      <c r="AR226" s="46"/>
      <c r="AS226" s="46"/>
    </row>
    <row r="227" spans="3:45" ht="18.75" customHeight="1" x14ac:dyDescent="0.4">
      <c r="AQ227" s="47"/>
      <c r="AR227" s="46"/>
      <c r="AS227" s="46"/>
    </row>
    <row r="228" spans="3:45" ht="18.75" customHeight="1" x14ac:dyDescent="0.4">
      <c r="AQ228" s="47"/>
      <c r="AR228" s="46"/>
      <c r="AS228" s="46"/>
    </row>
    <row r="229" spans="3:45" ht="18.75" customHeight="1" x14ac:dyDescent="0.4">
      <c r="AQ229" s="47"/>
      <c r="AR229" s="46"/>
      <c r="AS229" s="46"/>
    </row>
    <row r="230" spans="3:45" ht="18.75" customHeight="1" x14ac:dyDescent="0.4">
      <c r="AQ230" s="47"/>
      <c r="AR230" s="46"/>
      <c r="AS230" s="46"/>
    </row>
    <row r="231" spans="3:45" ht="18.75" customHeight="1" x14ac:dyDescent="0.4">
      <c r="AQ231" s="47"/>
      <c r="AR231" s="46"/>
      <c r="AS231" s="46"/>
    </row>
    <row r="232" spans="3:45" ht="18.75" customHeight="1" x14ac:dyDescent="0.4">
      <c r="AQ232" s="47"/>
      <c r="AR232" s="46"/>
      <c r="AS232" s="46"/>
    </row>
    <row r="233" spans="3:45" ht="18.75" customHeight="1" x14ac:dyDescent="0.4">
      <c r="AQ233" s="47"/>
      <c r="AR233" s="46"/>
      <c r="AS233" s="46"/>
    </row>
    <row r="234" spans="3:45" ht="18.75" customHeight="1" x14ac:dyDescent="0.4">
      <c r="AQ234" s="47"/>
      <c r="AR234" s="46"/>
      <c r="AS234" s="46"/>
    </row>
    <row r="235" spans="3:45" ht="18.75" customHeight="1" x14ac:dyDescent="0.4">
      <c r="AQ235" s="47"/>
      <c r="AR235" s="46"/>
      <c r="AS235" s="46"/>
    </row>
    <row r="236" spans="3:45" ht="18.75" customHeight="1" x14ac:dyDescent="0.4">
      <c r="AQ236" s="47"/>
      <c r="AR236" s="46"/>
      <c r="AS236" s="46"/>
    </row>
    <row r="237" spans="3:45" ht="19.5" customHeight="1" x14ac:dyDescent="0.4">
      <c r="AQ237" s="47"/>
      <c r="AR237" s="46"/>
      <c r="AS237" s="46"/>
    </row>
    <row r="238" spans="3:45" ht="19.5" customHeight="1" x14ac:dyDescent="0.4">
      <c r="D238" s="31" t="s">
        <v>17</v>
      </c>
      <c r="AQ238" s="47"/>
      <c r="AR238" s="46"/>
      <c r="AS238" s="46"/>
    </row>
    <row r="239" spans="3:45" s="21" customFormat="1" ht="19.5" customHeight="1" thickBot="1" x14ac:dyDescent="0.45">
      <c r="AQ239" s="39"/>
      <c r="AR239" s="46"/>
      <c r="AS239" s="46"/>
    </row>
    <row r="240" spans="3:45" s="21" customFormat="1" ht="16.5" customHeight="1" x14ac:dyDescent="0.4">
      <c r="D240" s="259" t="s">
        <v>212</v>
      </c>
      <c r="E240" s="260"/>
      <c r="F240" s="260"/>
      <c r="G240" s="260"/>
      <c r="H240" s="260"/>
      <c r="I240" s="260"/>
      <c r="J240" s="260"/>
      <c r="K240" s="260"/>
      <c r="L240" s="260"/>
      <c r="M240" s="260"/>
      <c r="N240" s="260"/>
      <c r="O240" s="260"/>
      <c r="P240" s="260"/>
      <c r="Q240" s="260"/>
      <c r="R240" s="260"/>
      <c r="S240" s="260"/>
      <c r="T240" s="260"/>
      <c r="U240" s="260"/>
      <c r="V240" s="260"/>
      <c r="W240" s="260"/>
      <c r="X240" s="260"/>
      <c r="Y240" s="260"/>
      <c r="Z240" s="260"/>
      <c r="AA240" s="260"/>
      <c r="AB240" s="260"/>
      <c r="AC240" s="260"/>
      <c r="AD240" s="260"/>
      <c r="AE240" s="260"/>
      <c r="AF240" s="260"/>
      <c r="AG240" s="260"/>
      <c r="AH240" s="260"/>
      <c r="AI240" s="260"/>
      <c r="AJ240" s="260"/>
      <c r="AK240" s="260"/>
      <c r="AL240" s="260"/>
      <c r="AM240" s="260"/>
      <c r="AN240" s="261"/>
      <c r="AQ240" s="39"/>
      <c r="AR240" s="46"/>
      <c r="AS240" s="46"/>
    </row>
    <row r="241" spans="4:45" s="21" customFormat="1" ht="16.5" customHeight="1" thickBot="1" x14ac:dyDescent="0.45">
      <c r="D241" s="262"/>
      <c r="E241" s="263"/>
      <c r="F241" s="263"/>
      <c r="G241" s="263"/>
      <c r="H241" s="263"/>
      <c r="I241" s="263"/>
      <c r="J241" s="263"/>
      <c r="K241" s="263"/>
      <c r="L241" s="263"/>
      <c r="M241" s="263"/>
      <c r="N241" s="263"/>
      <c r="O241" s="263"/>
      <c r="P241" s="263"/>
      <c r="Q241" s="263"/>
      <c r="R241" s="263"/>
      <c r="S241" s="263"/>
      <c r="T241" s="263"/>
      <c r="U241" s="263"/>
      <c r="V241" s="263"/>
      <c r="W241" s="263"/>
      <c r="X241" s="263"/>
      <c r="Y241" s="263"/>
      <c r="Z241" s="263"/>
      <c r="AA241" s="263"/>
      <c r="AB241" s="263"/>
      <c r="AC241" s="263"/>
      <c r="AD241" s="263"/>
      <c r="AE241" s="263"/>
      <c r="AF241" s="263"/>
      <c r="AG241" s="263"/>
      <c r="AH241" s="263"/>
      <c r="AI241" s="263"/>
      <c r="AJ241" s="263"/>
      <c r="AK241" s="263"/>
      <c r="AL241" s="263"/>
      <c r="AM241" s="263"/>
      <c r="AN241" s="264"/>
      <c r="AQ241" s="39"/>
      <c r="AR241" s="46"/>
      <c r="AS241" s="46"/>
    </row>
    <row r="242" spans="4:45" s="21" customFormat="1" ht="19.5" customHeight="1" x14ac:dyDescent="0.4">
      <c r="AQ242" s="39"/>
      <c r="AR242" s="46"/>
      <c r="AS242" s="46"/>
    </row>
    <row r="243" spans="4:45" s="21" customFormat="1" ht="19.5" customHeight="1" x14ac:dyDescent="0.4">
      <c r="D243" s="20" t="s">
        <v>18</v>
      </c>
      <c r="AQ243" s="39"/>
      <c r="AR243" s="46" t="str">
        <f>D243</f>
        <v>●質問１.２－１</v>
      </c>
      <c r="AS243" s="46">
        <f>M246</f>
        <v>0</v>
      </c>
    </row>
    <row r="244" spans="4:45" s="21" customFormat="1" ht="19.5" customHeight="1" x14ac:dyDescent="0.4">
      <c r="E244" s="20" t="s">
        <v>67</v>
      </c>
      <c r="AQ244" s="39"/>
      <c r="AR244" s="46"/>
      <c r="AS244" s="46"/>
    </row>
    <row r="245" spans="4:45" s="21" customFormat="1" ht="19.5" customHeight="1" thickBot="1" x14ac:dyDescent="0.45">
      <c r="AP245" s="21" t="s">
        <v>65</v>
      </c>
      <c r="AQ245" s="39"/>
      <c r="AR245" s="46"/>
      <c r="AS245" s="46"/>
    </row>
    <row r="246" spans="4:45" s="21" customFormat="1" ht="19.5" customHeight="1" thickBot="1" x14ac:dyDescent="0.45">
      <c r="E246" s="21" t="s">
        <v>201</v>
      </c>
      <c r="M246" s="131"/>
      <c r="N246" s="132"/>
      <c r="O246" s="133"/>
      <c r="AP246" s="21" t="s">
        <v>64</v>
      </c>
      <c r="AQ246" s="39"/>
      <c r="AR246" s="46"/>
      <c r="AS246" s="46"/>
    </row>
    <row r="247" spans="4:45" s="21" customFormat="1" ht="19.5" customHeight="1" x14ac:dyDescent="0.4">
      <c r="AP247" s="21" t="s">
        <v>70</v>
      </c>
      <c r="AQ247" s="39"/>
      <c r="AR247" s="46"/>
      <c r="AS247" s="46"/>
    </row>
    <row r="248" spans="4:45" s="21" customFormat="1" ht="19.5" customHeight="1" x14ac:dyDescent="0.4">
      <c r="G248" s="21" t="s">
        <v>68</v>
      </c>
      <c r="AP248" s="21" t="s">
        <v>59</v>
      </c>
      <c r="AQ248" s="39"/>
      <c r="AR248" s="46"/>
      <c r="AS248" s="46"/>
    </row>
    <row r="249" spans="4:45" s="21" customFormat="1" ht="19.5" customHeight="1" x14ac:dyDescent="0.4">
      <c r="G249" s="21" t="s">
        <v>69</v>
      </c>
      <c r="AQ249" s="39"/>
      <c r="AR249" s="46"/>
      <c r="AS249" s="46"/>
    </row>
    <row r="250" spans="4:45" s="21" customFormat="1" ht="19.5" customHeight="1" x14ac:dyDescent="0.4">
      <c r="G250" s="21" t="s">
        <v>71</v>
      </c>
      <c r="AQ250" s="39"/>
      <c r="AR250" s="46"/>
      <c r="AS250" s="46"/>
    </row>
    <row r="251" spans="4:45" s="21" customFormat="1" ht="19.5" customHeight="1" x14ac:dyDescent="0.4">
      <c r="G251" s="21" t="s">
        <v>72</v>
      </c>
      <c r="AQ251" s="39"/>
      <c r="AR251" s="46"/>
      <c r="AS251" s="46"/>
    </row>
    <row r="252" spans="4:45" s="21" customFormat="1" ht="19.5" customHeight="1" x14ac:dyDescent="0.4">
      <c r="L252" s="50"/>
      <c r="M252" s="50"/>
      <c r="N252" s="50"/>
      <c r="O252" s="50"/>
      <c r="P252" s="50"/>
      <c r="Q252" s="50"/>
      <c r="R252" s="50"/>
      <c r="S252" s="50"/>
      <c r="T252" s="50"/>
      <c r="U252" s="50"/>
      <c r="V252" s="50"/>
      <c r="W252" s="50"/>
      <c r="X252" s="50"/>
      <c r="Y252" s="50"/>
      <c r="Z252" s="50"/>
      <c r="AA252" s="50"/>
      <c r="AB252" s="50"/>
      <c r="AC252" s="50"/>
      <c r="AD252" s="50"/>
      <c r="AE252" s="50"/>
      <c r="AF252" s="50"/>
      <c r="AG252" s="50"/>
      <c r="AH252" s="50"/>
      <c r="AI252" s="50"/>
      <c r="AJ252" s="50"/>
      <c r="AK252" s="50"/>
      <c r="AL252" s="50"/>
      <c r="AM252" s="50"/>
      <c r="AN252" s="50"/>
      <c r="AQ252" s="39"/>
      <c r="AR252" s="46"/>
      <c r="AS252" s="46"/>
    </row>
    <row r="253" spans="4:45" s="21" customFormat="1" ht="19.5" customHeight="1" x14ac:dyDescent="0.4">
      <c r="D253" s="20" t="s">
        <v>23</v>
      </c>
      <c r="J253" s="20" t="s">
        <v>385</v>
      </c>
      <c r="K253" s="20"/>
      <c r="AQ253" s="39"/>
      <c r="AR253" s="46"/>
      <c r="AS253" s="46"/>
    </row>
    <row r="254" spans="4:45" s="21" customFormat="1" ht="19.5" customHeight="1" x14ac:dyDescent="0.4">
      <c r="E254" s="20" t="s">
        <v>73</v>
      </c>
      <c r="AQ254" s="39"/>
      <c r="AR254" s="46" t="str">
        <f>D253</f>
        <v>●質問１.２－２</v>
      </c>
      <c r="AS254" s="46">
        <f>F257</f>
        <v>0</v>
      </c>
    </row>
    <row r="255" spans="4:45" s="21" customFormat="1" ht="19.5" customHeight="1" x14ac:dyDescent="0.4">
      <c r="AQ255" s="39"/>
      <c r="AR255" s="46"/>
      <c r="AS255" s="46"/>
    </row>
    <row r="256" spans="4:45" s="21" customFormat="1" ht="19.5" customHeight="1" thickBot="1" x14ac:dyDescent="0.45">
      <c r="E256" s="21" t="s">
        <v>202</v>
      </c>
      <c r="AQ256" s="39"/>
      <c r="AR256" s="46"/>
      <c r="AS256" s="46"/>
    </row>
    <row r="257" spans="4:45" s="21" customFormat="1" ht="19.5" customHeight="1" thickTop="1" x14ac:dyDescent="0.4">
      <c r="F257" s="197"/>
      <c r="G257" s="198"/>
      <c r="H257" s="198"/>
      <c r="I257" s="198"/>
      <c r="J257" s="198"/>
      <c r="K257" s="198"/>
      <c r="L257" s="198"/>
      <c r="M257" s="198"/>
      <c r="N257" s="198"/>
      <c r="O257" s="198"/>
      <c r="P257" s="198"/>
      <c r="Q257" s="198"/>
      <c r="R257" s="198"/>
      <c r="S257" s="198"/>
      <c r="T257" s="198"/>
      <c r="U257" s="198"/>
      <c r="V257" s="198"/>
      <c r="W257" s="198"/>
      <c r="X257" s="198"/>
      <c r="Y257" s="198"/>
      <c r="Z257" s="198"/>
      <c r="AA257" s="198"/>
      <c r="AB257" s="198"/>
      <c r="AC257" s="198"/>
      <c r="AD257" s="198"/>
      <c r="AE257" s="198"/>
      <c r="AF257" s="198"/>
      <c r="AG257" s="198"/>
      <c r="AH257" s="198"/>
      <c r="AI257" s="198"/>
      <c r="AJ257" s="198"/>
      <c r="AK257" s="198"/>
      <c r="AL257" s="198"/>
      <c r="AM257" s="198"/>
      <c r="AN257" s="199"/>
      <c r="AQ257" s="39"/>
      <c r="AR257" s="46"/>
      <c r="AS257" s="46"/>
    </row>
    <row r="258" spans="4:45" s="21" customFormat="1" ht="19.5" customHeight="1" x14ac:dyDescent="0.4">
      <c r="F258" s="200"/>
      <c r="G258" s="201"/>
      <c r="H258" s="201"/>
      <c r="I258" s="201"/>
      <c r="J258" s="201"/>
      <c r="K258" s="201"/>
      <c r="L258" s="201"/>
      <c r="M258" s="201"/>
      <c r="N258" s="201"/>
      <c r="O258" s="201"/>
      <c r="P258" s="201"/>
      <c r="Q258" s="201"/>
      <c r="R258" s="201"/>
      <c r="S258" s="201"/>
      <c r="T258" s="201"/>
      <c r="U258" s="201"/>
      <c r="V258" s="201"/>
      <c r="W258" s="201"/>
      <c r="X258" s="201"/>
      <c r="Y258" s="201"/>
      <c r="Z258" s="201"/>
      <c r="AA258" s="201"/>
      <c r="AB258" s="201"/>
      <c r="AC258" s="201"/>
      <c r="AD258" s="201"/>
      <c r="AE258" s="201"/>
      <c r="AF258" s="201"/>
      <c r="AG258" s="201"/>
      <c r="AH258" s="201"/>
      <c r="AI258" s="201"/>
      <c r="AJ258" s="201"/>
      <c r="AK258" s="201"/>
      <c r="AL258" s="201"/>
      <c r="AM258" s="201"/>
      <c r="AN258" s="202"/>
      <c r="AQ258" s="39"/>
      <c r="AR258" s="46"/>
      <c r="AS258" s="46"/>
    </row>
    <row r="259" spans="4:45" s="21" customFormat="1" ht="19.5" customHeight="1" x14ac:dyDescent="0.4">
      <c r="F259" s="200"/>
      <c r="G259" s="201"/>
      <c r="H259" s="201"/>
      <c r="I259" s="201"/>
      <c r="J259" s="201"/>
      <c r="K259" s="201"/>
      <c r="L259" s="201"/>
      <c r="M259" s="201"/>
      <c r="N259" s="201"/>
      <c r="O259" s="201"/>
      <c r="P259" s="201"/>
      <c r="Q259" s="201"/>
      <c r="R259" s="201"/>
      <c r="S259" s="201"/>
      <c r="T259" s="201"/>
      <c r="U259" s="201"/>
      <c r="V259" s="201"/>
      <c r="W259" s="201"/>
      <c r="X259" s="201"/>
      <c r="Y259" s="201"/>
      <c r="Z259" s="201"/>
      <c r="AA259" s="201"/>
      <c r="AB259" s="201"/>
      <c r="AC259" s="201"/>
      <c r="AD259" s="201"/>
      <c r="AE259" s="201"/>
      <c r="AF259" s="201"/>
      <c r="AG259" s="201"/>
      <c r="AH259" s="201"/>
      <c r="AI259" s="201"/>
      <c r="AJ259" s="201"/>
      <c r="AK259" s="201"/>
      <c r="AL259" s="201"/>
      <c r="AM259" s="201"/>
      <c r="AN259" s="202"/>
      <c r="AQ259" s="39"/>
      <c r="AR259" s="46"/>
      <c r="AS259" s="46"/>
    </row>
    <row r="260" spans="4:45" s="21" customFormat="1" ht="19.5" customHeight="1" thickBot="1" x14ac:dyDescent="0.45">
      <c r="F260" s="203"/>
      <c r="G260" s="204"/>
      <c r="H260" s="204"/>
      <c r="I260" s="204"/>
      <c r="J260" s="204"/>
      <c r="K260" s="204"/>
      <c r="L260" s="204"/>
      <c r="M260" s="204"/>
      <c r="N260" s="204"/>
      <c r="O260" s="204"/>
      <c r="P260" s="204"/>
      <c r="Q260" s="204"/>
      <c r="R260" s="204"/>
      <c r="S260" s="204"/>
      <c r="T260" s="204"/>
      <c r="U260" s="204"/>
      <c r="V260" s="204"/>
      <c r="W260" s="204"/>
      <c r="X260" s="204"/>
      <c r="Y260" s="204"/>
      <c r="Z260" s="204"/>
      <c r="AA260" s="204"/>
      <c r="AB260" s="204"/>
      <c r="AC260" s="204"/>
      <c r="AD260" s="204"/>
      <c r="AE260" s="204"/>
      <c r="AF260" s="204"/>
      <c r="AG260" s="204"/>
      <c r="AH260" s="204"/>
      <c r="AI260" s="204"/>
      <c r="AJ260" s="204"/>
      <c r="AK260" s="204"/>
      <c r="AL260" s="204"/>
      <c r="AM260" s="204"/>
      <c r="AN260" s="205"/>
      <c r="AQ260" s="39"/>
      <c r="AR260" s="46"/>
      <c r="AS260" s="46"/>
    </row>
    <row r="261" spans="4:45" s="21" customFormat="1" ht="19.5" customHeight="1" thickTop="1" x14ac:dyDescent="0.4">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Q261" s="39"/>
      <c r="AR261" s="46"/>
      <c r="AS261" s="46"/>
    </row>
    <row r="262" spans="4:45" s="21" customFormat="1" ht="19.5" customHeight="1" x14ac:dyDescent="0.4">
      <c r="D262" s="20" t="s">
        <v>24</v>
      </c>
      <c r="J262" s="20" t="s">
        <v>384</v>
      </c>
      <c r="K262" s="20"/>
      <c r="AQ262" s="39"/>
      <c r="AR262" s="46"/>
      <c r="AS262" s="46"/>
    </row>
    <row r="263" spans="4:45" s="21" customFormat="1" ht="19.5" customHeight="1" x14ac:dyDescent="0.4">
      <c r="E263" s="20" t="s">
        <v>205</v>
      </c>
      <c r="AQ263" s="39"/>
      <c r="AR263" s="46" t="str">
        <f>D262</f>
        <v>●質問１.２－３</v>
      </c>
      <c r="AS263" s="46"/>
    </row>
    <row r="264" spans="4:45" s="21" customFormat="1" ht="19.5" customHeight="1" x14ac:dyDescent="0.4">
      <c r="E264" s="20"/>
      <c r="AQ264" s="39"/>
      <c r="AR264" s="40" t="s">
        <v>203</v>
      </c>
      <c r="AS264" s="46">
        <f>K267</f>
        <v>0</v>
      </c>
    </row>
    <row r="265" spans="4:45" s="21" customFormat="1" ht="19.5" customHeight="1" x14ac:dyDescent="0.4">
      <c r="E265" s="21" t="s">
        <v>120</v>
      </c>
      <c r="AQ265" s="39"/>
      <c r="AR265" s="40" t="s">
        <v>436</v>
      </c>
      <c r="AS265" s="46">
        <f>K268</f>
        <v>0</v>
      </c>
    </row>
    <row r="266" spans="4:45" s="21" customFormat="1" ht="19.5" customHeight="1" x14ac:dyDescent="0.4">
      <c r="AR266" s="46"/>
      <c r="AS266" s="46"/>
    </row>
    <row r="267" spans="4:45" s="21" customFormat="1" ht="19.5" customHeight="1" x14ac:dyDescent="0.4">
      <c r="G267" s="195" t="s">
        <v>203</v>
      </c>
      <c r="H267" s="195"/>
      <c r="I267" s="195"/>
      <c r="J267" s="195"/>
      <c r="K267" s="196"/>
      <c r="L267" s="196"/>
      <c r="M267" s="196"/>
      <c r="O267" s="21" t="s">
        <v>206</v>
      </c>
      <c r="AR267" s="46"/>
      <c r="AS267" s="46"/>
    </row>
    <row r="268" spans="4:45" s="21" customFormat="1" ht="19.5" customHeight="1" x14ac:dyDescent="0.4">
      <c r="G268" s="195" t="s">
        <v>204</v>
      </c>
      <c r="H268" s="195"/>
      <c r="I268" s="195"/>
      <c r="J268" s="195"/>
      <c r="K268" s="196"/>
      <c r="L268" s="196"/>
      <c r="M268" s="196"/>
      <c r="O268" s="21" t="s">
        <v>207</v>
      </c>
      <c r="AR268" s="46"/>
      <c r="AS268" s="46"/>
    </row>
    <row r="269" spans="4:45" s="21" customFormat="1" ht="19.5" customHeight="1" x14ac:dyDescent="0.4">
      <c r="AR269" s="46"/>
      <c r="AS269" s="46"/>
    </row>
    <row r="270" spans="4:45" s="21" customFormat="1" ht="19.5" customHeight="1" x14ac:dyDescent="0.4">
      <c r="D270" s="20" t="s">
        <v>25</v>
      </c>
      <c r="J270" s="20" t="s">
        <v>384</v>
      </c>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Q270" s="39"/>
      <c r="AR270" s="46"/>
      <c r="AS270" s="46"/>
    </row>
    <row r="271" spans="4:45" s="21" customFormat="1" ht="19.5" customHeight="1" x14ac:dyDescent="0.4">
      <c r="E271" s="20" t="s">
        <v>208</v>
      </c>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Q271" s="39"/>
      <c r="AR271" s="46" t="str">
        <f>D270</f>
        <v>●質問１.２－４</v>
      </c>
      <c r="AS271" s="46">
        <f>M273</f>
        <v>0</v>
      </c>
    </row>
    <row r="272" spans="4:45" s="21" customFormat="1" ht="19.5" customHeight="1" thickBot="1" x14ac:dyDescent="0.45">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Q272" s="39"/>
      <c r="AR272" s="46"/>
      <c r="AS272" s="46"/>
    </row>
    <row r="273" spans="4:45" s="21" customFormat="1" ht="19.5" customHeight="1" thickBot="1" x14ac:dyDescent="0.45">
      <c r="E273" s="31" t="s">
        <v>209</v>
      </c>
      <c r="F273" s="31"/>
      <c r="G273" s="31"/>
      <c r="H273" s="31"/>
      <c r="I273" s="31"/>
      <c r="J273" s="31"/>
      <c r="K273" s="31"/>
      <c r="L273" s="31"/>
      <c r="M273" s="131"/>
      <c r="N273" s="132"/>
      <c r="O273" s="133"/>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Q273" s="39"/>
      <c r="AR273" s="40"/>
      <c r="AS273" s="40"/>
    </row>
    <row r="274" spans="4:45" s="21" customFormat="1" ht="19.5" customHeight="1" x14ac:dyDescent="0.4">
      <c r="E274" s="31"/>
      <c r="F274" s="31"/>
      <c r="G274" s="31"/>
      <c r="H274" s="31"/>
      <c r="I274" s="31"/>
      <c r="J274" s="31"/>
      <c r="K274" s="31"/>
      <c r="L274" s="31"/>
      <c r="M274" s="31"/>
      <c r="N274" s="31"/>
      <c r="O274" s="31"/>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Q274" s="39"/>
      <c r="AR274" s="40"/>
      <c r="AS274" s="42"/>
    </row>
    <row r="275" spans="4:45" s="21" customFormat="1" ht="19.5" customHeight="1" x14ac:dyDescent="0.4">
      <c r="E275" s="31"/>
      <c r="F275" s="31"/>
      <c r="G275" s="31" t="s">
        <v>37</v>
      </c>
      <c r="H275" s="31"/>
      <c r="I275" s="31"/>
      <c r="J275" s="31"/>
      <c r="K275" s="31"/>
      <c r="L275" s="31"/>
      <c r="M275" s="31"/>
      <c r="N275" s="31"/>
      <c r="O275" s="31"/>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Q275" s="39"/>
      <c r="AR275" s="40"/>
      <c r="AS275" s="42"/>
    </row>
    <row r="276" spans="4:45" s="21" customFormat="1" ht="19.5" customHeight="1" x14ac:dyDescent="0.4">
      <c r="E276" s="31"/>
      <c r="F276" s="31"/>
      <c r="G276" s="31" t="s">
        <v>38</v>
      </c>
      <c r="H276" s="31"/>
      <c r="I276" s="31"/>
      <c r="J276" s="31"/>
      <c r="K276" s="31"/>
      <c r="L276" s="31"/>
      <c r="M276" s="31"/>
      <c r="N276" s="31"/>
      <c r="O276" s="31"/>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Q276" s="39"/>
      <c r="AR276" s="40"/>
      <c r="AS276" s="40"/>
    </row>
    <row r="277" spans="4:45" s="21" customFormat="1" ht="19.5" customHeight="1" x14ac:dyDescent="0.4">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Q277" s="39"/>
      <c r="AR277" s="40"/>
      <c r="AS277" s="40"/>
    </row>
    <row r="278" spans="4:45" s="21" customFormat="1" ht="19.5" customHeight="1" x14ac:dyDescent="0.4">
      <c r="D278" s="20" t="s">
        <v>26</v>
      </c>
      <c r="J278" s="20" t="s">
        <v>210</v>
      </c>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Q278" s="39"/>
      <c r="AR278" s="46"/>
      <c r="AS278" s="46"/>
    </row>
    <row r="279" spans="4:45" s="21" customFormat="1" ht="19.5" customHeight="1" x14ac:dyDescent="0.4">
      <c r="E279" s="20" t="s">
        <v>377</v>
      </c>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Q279" s="39"/>
      <c r="AR279" s="46" t="str">
        <f>D278</f>
        <v>●質問１.２－５</v>
      </c>
      <c r="AS279" s="46">
        <f>M281</f>
        <v>0</v>
      </c>
    </row>
    <row r="280" spans="4:45" s="21" customFormat="1" ht="19.5" customHeight="1" x14ac:dyDescent="0.4">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Q280" s="39"/>
      <c r="AR280" s="40"/>
      <c r="AS280" s="40"/>
    </row>
    <row r="281" spans="4:45" s="21" customFormat="1" ht="19.5" customHeight="1" x14ac:dyDescent="0.4">
      <c r="E281" s="31" t="s">
        <v>42</v>
      </c>
      <c r="F281" s="31"/>
      <c r="G281" s="31"/>
      <c r="H281" s="31"/>
      <c r="I281" s="31"/>
      <c r="J281" s="31"/>
      <c r="K281" s="31"/>
      <c r="L281" s="31"/>
      <c r="M281" s="296"/>
      <c r="N281" s="296"/>
      <c r="O281" s="296"/>
      <c r="P281" s="296"/>
      <c r="Q281" s="296"/>
      <c r="R281" s="296"/>
      <c r="S281" s="296"/>
      <c r="T281" s="296"/>
      <c r="U281" s="296"/>
      <c r="V281" s="296"/>
      <c r="W281" s="296"/>
      <c r="X281" s="296"/>
      <c r="Y281" s="296"/>
      <c r="Z281" s="296"/>
      <c r="AA281" s="296"/>
      <c r="AB281" s="296"/>
      <c r="AC281" s="296"/>
      <c r="AD281" s="48"/>
      <c r="AE281" s="48"/>
      <c r="AF281" s="48"/>
      <c r="AG281" s="48"/>
      <c r="AH281" s="48"/>
      <c r="AI281" s="48"/>
      <c r="AJ281" s="48"/>
      <c r="AK281" s="48"/>
      <c r="AL281" s="48"/>
      <c r="AM281" s="48"/>
      <c r="AN281" s="48"/>
      <c r="AQ281" s="39"/>
      <c r="AR281" s="40"/>
      <c r="AS281" s="40"/>
    </row>
    <row r="282" spans="4:45" s="21" customFormat="1" ht="19.5" customHeight="1" x14ac:dyDescent="0.4">
      <c r="E282" s="31"/>
      <c r="F282" s="31"/>
      <c r="G282" s="31"/>
      <c r="H282" s="31"/>
      <c r="I282" s="31"/>
      <c r="J282" s="31"/>
      <c r="K282" s="31"/>
      <c r="L282" s="31"/>
      <c r="M282" s="31"/>
      <c r="N282" s="31"/>
      <c r="O282" s="31"/>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Q282" s="39"/>
      <c r="AR282" s="40"/>
      <c r="AS282" s="42"/>
    </row>
    <row r="283" spans="4:45" s="21" customFormat="1" ht="19.5" customHeight="1" x14ac:dyDescent="0.4">
      <c r="D283" s="20" t="s">
        <v>27</v>
      </c>
      <c r="J283" s="20" t="s">
        <v>210</v>
      </c>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Q283" s="39"/>
      <c r="AR283" s="40"/>
      <c r="AS283" s="42"/>
    </row>
    <row r="284" spans="4:45" s="21" customFormat="1" ht="19.5" customHeight="1" x14ac:dyDescent="0.4">
      <c r="E284" s="20" t="s">
        <v>211</v>
      </c>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Q284" s="39"/>
      <c r="AR284" s="40" t="str">
        <f>D283</f>
        <v>●質問１.２－６</v>
      </c>
      <c r="AS284" s="40">
        <f>F287</f>
        <v>0</v>
      </c>
    </row>
    <row r="285" spans="4:45" s="21" customFormat="1" ht="19.5" customHeight="1" x14ac:dyDescent="0.4">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Q285" s="39"/>
      <c r="AR285" s="40"/>
      <c r="AS285" s="40"/>
    </row>
    <row r="286" spans="4:45" s="21" customFormat="1" ht="19.5" customHeight="1" x14ac:dyDescent="0.4">
      <c r="E286" s="31" t="s">
        <v>43</v>
      </c>
      <c r="F286" s="31"/>
      <c r="G286" s="31"/>
      <c r="H286" s="31"/>
      <c r="I286" s="31"/>
      <c r="J286" s="31"/>
      <c r="K286" s="31"/>
      <c r="L286" s="31"/>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Q286" s="39"/>
      <c r="AR286" s="40"/>
      <c r="AS286" s="40"/>
    </row>
    <row r="287" spans="4:45" s="21" customFormat="1" ht="19.5" customHeight="1" x14ac:dyDescent="0.4">
      <c r="E287" s="31"/>
      <c r="F287" s="297"/>
      <c r="G287" s="297"/>
      <c r="H287" s="297"/>
      <c r="I287" s="297"/>
      <c r="J287" s="297"/>
      <c r="K287" s="297"/>
      <c r="L287" s="297"/>
      <c r="M287" s="297"/>
      <c r="N287" s="297"/>
      <c r="O287" s="297"/>
      <c r="P287" s="297"/>
      <c r="Q287" s="297"/>
      <c r="R287" s="297"/>
      <c r="S287" s="297"/>
      <c r="T287" s="297"/>
      <c r="U287" s="297"/>
      <c r="V287" s="297"/>
      <c r="W287" s="297"/>
      <c r="X287" s="297"/>
      <c r="Y287" s="297"/>
      <c r="Z287" s="297"/>
      <c r="AA287" s="297"/>
      <c r="AB287" s="297"/>
      <c r="AC287" s="297"/>
      <c r="AD287" s="297"/>
      <c r="AE287" s="297"/>
      <c r="AF287" s="297"/>
      <c r="AG287" s="297"/>
      <c r="AH287" s="297"/>
      <c r="AI287" s="297"/>
      <c r="AJ287" s="297"/>
      <c r="AK287" s="297"/>
      <c r="AL287" s="48"/>
      <c r="AM287" s="48"/>
      <c r="AN287" s="48"/>
      <c r="AQ287" s="39"/>
      <c r="AR287" s="40"/>
      <c r="AS287" s="40"/>
    </row>
    <row r="288" spans="4:45" s="21" customFormat="1" ht="19.5" customHeight="1" x14ac:dyDescent="0.4">
      <c r="E288" s="31"/>
      <c r="F288" s="297"/>
      <c r="G288" s="297"/>
      <c r="H288" s="297"/>
      <c r="I288" s="297"/>
      <c r="J288" s="297"/>
      <c r="K288" s="297"/>
      <c r="L288" s="297"/>
      <c r="M288" s="297"/>
      <c r="N288" s="297"/>
      <c r="O288" s="297"/>
      <c r="P288" s="297"/>
      <c r="Q288" s="297"/>
      <c r="R288" s="297"/>
      <c r="S288" s="297"/>
      <c r="T288" s="297"/>
      <c r="U288" s="297"/>
      <c r="V288" s="297"/>
      <c r="W288" s="297"/>
      <c r="X288" s="297"/>
      <c r="Y288" s="297"/>
      <c r="Z288" s="297"/>
      <c r="AA288" s="297"/>
      <c r="AB288" s="297"/>
      <c r="AC288" s="297"/>
      <c r="AD288" s="297"/>
      <c r="AE288" s="297"/>
      <c r="AF288" s="297"/>
      <c r="AG288" s="297"/>
      <c r="AH288" s="297"/>
      <c r="AI288" s="297"/>
      <c r="AJ288" s="297"/>
      <c r="AK288" s="297"/>
      <c r="AL288" s="48"/>
      <c r="AM288" s="48"/>
      <c r="AN288" s="48"/>
      <c r="AQ288" s="39"/>
      <c r="AR288" s="40"/>
      <c r="AS288" s="40"/>
    </row>
    <row r="289" spans="4:45" s="21" customFormat="1" ht="19.5" customHeight="1" x14ac:dyDescent="0.4">
      <c r="E289" s="31"/>
      <c r="F289" s="297"/>
      <c r="G289" s="297"/>
      <c r="H289" s="297"/>
      <c r="I289" s="297"/>
      <c r="J289" s="297"/>
      <c r="K289" s="297"/>
      <c r="L289" s="297"/>
      <c r="M289" s="297"/>
      <c r="N289" s="297"/>
      <c r="O289" s="297"/>
      <c r="P289" s="297"/>
      <c r="Q289" s="297"/>
      <c r="R289" s="297"/>
      <c r="S289" s="297"/>
      <c r="T289" s="297"/>
      <c r="U289" s="297"/>
      <c r="V289" s="297"/>
      <c r="W289" s="297"/>
      <c r="X289" s="297"/>
      <c r="Y289" s="297"/>
      <c r="Z289" s="297"/>
      <c r="AA289" s="297"/>
      <c r="AB289" s="297"/>
      <c r="AC289" s="297"/>
      <c r="AD289" s="297"/>
      <c r="AE289" s="297"/>
      <c r="AF289" s="297"/>
      <c r="AG289" s="297"/>
      <c r="AH289" s="297"/>
      <c r="AI289" s="297"/>
      <c r="AJ289" s="297"/>
      <c r="AK289" s="297"/>
      <c r="AL289" s="48"/>
      <c r="AM289" s="48"/>
      <c r="AN289" s="48"/>
      <c r="AQ289" s="39"/>
      <c r="AR289" s="40"/>
      <c r="AS289" s="40"/>
    </row>
    <row r="290" spans="4:45" s="21" customFormat="1" ht="19.5" customHeight="1" x14ac:dyDescent="0.4">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Q290" s="39"/>
      <c r="AR290" s="40"/>
      <c r="AS290" s="40"/>
    </row>
    <row r="291" spans="4:45" s="21" customFormat="1" ht="19.5" customHeight="1" x14ac:dyDescent="0.4">
      <c r="D291" s="20" t="s">
        <v>28</v>
      </c>
      <c r="J291" s="20" t="s">
        <v>210</v>
      </c>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8"/>
      <c r="AJ291" s="48"/>
      <c r="AK291" s="48"/>
      <c r="AL291" s="48"/>
      <c r="AM291" s="48"/>
      <c r="AN291" s="48"/>
      <c r="AQ291" s="39"/>
      <c r="AR291" s="40"/>
      <c r="AS291" s="40"/>
    </row>
    <row r="292" spans="4:45" s="21" customFormat="1" ht="19.5" customHeight="1" x14ac:dyDescent="0.4">
      <c r="E292" s="20" t="s">
        <v>213</v>
      </c>
      <c r="L292" s="48"/>
      <c r="M292" s="48"/>
      <c r="N292" s="48"/>
      <c r="O292" s="48"/>
      <c r="P292" s="48"/>
      <c r="Q292" s="48"/>
      <c r="R292" s="48"/>
      <c r="S292" s="48"/>
      <c r="T292" s="48"/>
      <c r="U292" s="48"/>
      <c r="V292" s="48"/>
      <c r="W292" s="48"/>
      <c r="X292" s="48"/>
      <c r="Y292" s="48"/>
      <c r="Z292" s="48"/>
      <c r="AA292" s="48"/>
      <c r="AB292" s="48"/>
      <c r="AC292" s="48"/>
      <c r="AD292" s="48"/>
      <c r="AE292" s="48"/>
      <c r="AF292" s="48"/>
      <c r="AG292" s="48"/>
      <c r="AH292" s="48"/>
      <c r="AI292" s="48"/>
      <c r="AJ292" s="48"/>
      <c r="AK292" s="48"/>
      <c r="AL292" s="48"/>
      <c r="AM292" s="48"/>
      <c r="AN292" s="48"/>
      <c r="AQ292" s="39"/>
      <c r="AR292" s="40" t="str">
        <f>D291</f>
        <v>●質問１.２－７</v>
      </c>
      <c r="AS292" s="40">
        <f>F295</f>
        <v>0</v>
      </c>
    </row>
    <row r="293" spans="4:45" s="21" customFormat="1" ht="19.5" customHeight="1" x14ac:dyDescent="0.4">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Q293" s="39"/>
      <c r="AR293" s="40"/>
      <c r="AS293" s="40"/>
    </row>
    <row r="294" spans="4:45" s="21" customFormat="1" ht="19.5" customHeight="1" x14ac:dyDescent="0.4">
      <c r="E294" s="31" t="s">
        <v>74</v>
      </c>
      <c r="F294" s="31"/>
      <c r="G294" s="31"/>
      <c r="H294" s="31"/>
      <c r="I294" s="31"/>
      <c r="J294" s="31"/>
      <c r="K294" s="31" t="s">
        <v>214</v>
      </c>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Q294" s="39"/>
      <c r="AR294" s="40"/>
      <c r="AS294" s="40"/>
    </row>
    <row r="295" spans="4:45" s="21" customFormat="1" ht="19.5" customHeight="1" x14ac:dyDescent="0.4">
      <c r="F295" s="265"/>
      <c r="G295" s="266"/>
      <c r="H295" s="266"/>
      <c r="I295" s="266"/>
      <c r="J295" s="266"/>
      <c r="K295" s="266"/>
      <c r="L295" s="266"/>
      <c r="M295" s="266"/>
      <c r="N295" s="266"/>
      <c r="O295" s="266"/>
      <c r="P295" s="266"/>
      <c r="Q295" s="266"/>
      <c r="R295" s="266"/>
      <c r="S295" s="266"/>
      <c r="T295" s="266"/>
      <c r="U295" s="266"/>
      <c r="V295" s="266"/>
      <c r="W295" s="266"/>
      <c r="X295" s="266"/>
      <c r="Y295" s="266"/>
      <c r="Z295" s="266"/>
      <c r="AA295" s="266"/>
      <c r="AB295" s="266"/>
      <c r="AC295" s="266"/>
      <c r="AD295" s="266"/>
      <c r="AE295" s="266"/>
      <c r="AF295" s="266"/>
      <c r="AG295" s="266"/>
      <c r="AH295" s="266"/>
      <c r="AI295" s="266"/>
      <c r="AJ295" s="266"/>
      <c r="AK295" s="266"/>
      <c r="AL295" s="266"/>
      <c r="AM295" s="266"/>
      <c r="AN295" s="266"/>
      <c r="AQ295" s="39"/>
      <c r="AR295" s="40"/>
      <c r="AS295" s="40"/>
    </row>
    <row r="296" spans="4:45" s="21" customFormat="1" ht="19.5" customHeight="1" x14ac:dyDescent="0.4">
      <c r="F296" s="266"/>
      <c r="G296" s="266"/>
      <c r="H296" s="266"/>
      <c r="I296" s="266"/>
      <c r="J296" s="266"/>
      <c r="K296" s="266"/>
      <c r="L296" s="266"/>
      <c r="M296" s="266"/>
      <c r="N296" s="266"/>
      <c r="O296" s="266"/>
      <c r="P296" s="266"/>
      <c r="Q296" s="266"/>
      <c r="R296" s="266"/>
      <c r="S296" s="266"/>
      <c r="T296" s="266"/>
      <c r="U296" s="266"/>
      <c r="V296" s="266"/>
      <c r="W296" s="266"/>
      <c r="X296" s="266"/>
      <c r="Y296" s="266"/>
      <c r="Z296" s="266"/>
      <c r="AA296" s="266"/>
      <c r="AB296" s="266"/>
      <c r="AC296" s="266"/>
      <c r="AD296" s="266"/>
      <c r="AE296" s="266"/>
      <c r="AF296" s="266"/>
      <c r="AG296" s="266"/>
      <c r="AH296" s="266"/>
      <c r="AI296" s="266"/>
      <c r="AJ296" s="266"/>
      <c r="AK296" s="266"/>
      <c r="AL296" s="266"/>
      <c r="AM296" s="266"/>
      <c r="AN296" s="266"/>
      <c r="AQ296" s="39"/>
      <c r="AR296" s="40"/>
      <c r="AS296" s="40"/>
    </row>
    <row r="297" spans="4:45" s="21" customFormat="1" ht="19.5" customHeight="1" x14ac:dyDescent="0.4">
      <c r="F297" s="266"/>
      <c r="G297" s="266"/>
      <c r="H297" s="266"/>
      <c r="I297" s="266"/>
      <c r="J297" s="266"/>
      <c r="K297" s="266"/>
      <c r="L297" s="266"/>
      <c r="M297" s="266"/>
      <c r="N297" s="266"/>
      <c r="O297" s="266"/>
      <c r="P297" s="266"/>
      <c r="Q297" s="266"/>
      <c r="R297" s="266"/>
      <c r="S297" s="266"/>
      <c r="T297" s="266"/>
      <c r="U297" s="266"/>
      <c r="V297" s="266"/>
      <c r="W297" s="266"/>
      <c r="X297" s="266"/>
      <c r="Y297" s="266"/>
      <c r="Z297" s="266"/>
      <c r="AA297" s="266"/>
      <c r="AB297" s="266"/>
      <c r="AC297" s="266"/>
      <c r="AD297" s="266"/>
      <c r="AE297" s="266"/>
      <c r="AF297" s="266"/>
      <c r="AG297" s="266"/>
      <c r="AH297" s="266"/>
      <c r="AI297" s="266"/>
      <c r="AJ297" s="266"/>
      <c r="AK297" s="266"/>
      <c r="AL297" s="266"/>
      <c r="AM297" s="266"/>
      <c r="AN297" s="266"/>
      <c r="AQ297" s="39"/>
      <c r="AR297" s="40"/>
      <c r="AS297" s="40"/>
    </row>
    <row r="298" spans="4:45" s="21" customFormat="1" ht="19.5" customHeight="1" x14ac:dyDescent="0.4">
      <c r="F298" s="266"/>
      <c r="G298" s="266"/>
      <c r="H298" s="266"/>
      <c r="I298" s="266"/>
      <c r="J298" s="266"/>
      <c r="K298" s="266"/>
      <c r="L298" s="266"/>
      <c r="M298" s="266"/>
      <c r="N298" s="266"/>
      <c r="O298" s="266"/>
      <c r="P298" s="266"/>
      <c r="Q298" s="266"/>
      <c r="R298" s="266"/>
      <c r="S298" s="266"/>
      <c r="T298" s="266"/>
      <c r="U298" s="266"/>
      <c r="V298" s="266"/>
      <c r="W298" s="266"/>
      <c r="X298" s="266"/>
      <c r="Y298" s="266"/>
      <c r="Z298" s="266"/>
      <c r="AA298" s="266"/>
      <c r="AB298" s="266"/>
      <c r="AC298" s="266"/>
      <c r="AD298" s="266"/>
      <c r="AE298" s="266"/>
      <c r="AF298" s="266"/>
      <c r="AG298" s="266"/>
      <c r="AH298" s="266"/>
      <c r="AI298" s="266"/>
      <c r="AJ298" s="266"/>
      <c r="AK298" s="266"/>
      <c r="AL298" s="266"/>
      <c r="AM298" s="266"/>
      <c r="AN298" s="266"/>
      <c r="AQ298" s="39"/>
      <c r="AR298" s="40"/>
      <c r="AS298" s="42"/>
    </row>
    <row r="299" spans="4:45" s="21" customFormat="1" ht="19.5" customHeight="1" thickBot="1" x14ac:dyDescent="0.45">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Q299" s="39"/>
      <c r="AR299" s="40"/>
      <c r="AS299" s="42"/>
    </row>
    <row r="300" spans="4:45" s="21" customFormat="1" ht="10.15" customHeight="1" x14ac:dyDescent="0.4">
      <c r="D300" s="259" t="s">
        <v>406</v>
      </c>
      <c r="E300" s="260"/>
      <c r="F300" s="260"/>
      <c r="G300" s="260"/>
      <c r="H300" s="260"/>
      <c r="I300" s="260"/>
      <c r="J300" s="260"/>
      <c r="K300" s="260"/>
      <c r="L300" s="260"/>
      <c r="M300" s="260"/>
      <c r="N300" s="260"/>
      <c r="O300" s="260"/>
      <c r="P300" s="260"/>
      <c r="Q300" s="260"/>
      <c r="R300" s="260"/>
      <c r="S300" s="260"/>
      <c r="T300" s="260"/>
      <c r="U300" s="260"/>
      <c r="V300" s="260"/>
      <c r="W300" s="260"/>
      <c r="X300" s="260"/>
      <c r="Y300" s="260"/>
      <c r="Z300" s="260"/>
      <c r="AA300" s="260"/>
      <c r="AB300" s="260"/>
      <c r="AC300" s="260"/>
      <c r="AD300" s="260"/>
      <c r="AE300" s="260"/>
      <c r="AF300" s="260"/>
      <c r="AG300" s="260"/>
      <c r="AH300" s="260"/>
      <c r="AI300" s="260"/>
      <c r="AJ300" s="260"/>
      <c r="AK300" s="260"/>
      <c r="AL300" s="260"/>
      <c r="AM300" s="260"/>
      <c r="AN300" s="261"/>
      <c r="AQ300" s="39"/>
      <c r="AR300" s="40"/>
      <c r="AS300" s="42"/>
    </row>
    <row r="301" spans="4:45" s="21" customFormat="1" ht="19.5" customHeight="1" thickBot="1" x14ac:dyDescent="0.45">
      <c r="D301" s="262"/>
      <c r="E301" s="263"/>
      <c r="F301" s="263"/>
      <c r="G301" s="263"/>
      <c r="H301" s="263"/>
      <c r="I301" s="263"/>
      <c r="J301" s="263"/>
      <c r="K301" s="263"/>
      <c r="L301" s="263"/>
      <c r="M301" s="263"/>
      <c r="N301" s="263"/>
      <c r="O301" s="263"/>
      <c r="P301" s="263"/>
      <c r="Q301" s="263"/>
      <c r="R301" s="263"/>
      <c r="S301" s="263"/>
      <c r="T301" s="263"/>
      <c r="U301" s="263"/>
      <c r="V301" s="263"/>
      <c r="W301" s="263"/>
      <c r="X301" s="263"/>
      <c r="Y301" s="263"/>
      <c r="Z301" s="263"/>
      <c r="AA301" s="263"/>
      <c r="AB301" s="263"/>
      <c r="AC301" s="263"/>
      <c r="AD301" s="263"/>
      <c r="AE301" s="263"/>
      <c r="AF301" s="263"/>
      <c r="AG301" s="263"/>
      <c r="AH301" s="263"/>
      <c r="AI301" s="263"/>
      <c r="AJ301" s="263"/>
      <c r="AK301" s="263"/>
      <c r="AL301" s="263"/>
      <c r="AM301" s="263"/>
      <c r="AN301" s="264"/>
      <c r="AQ301" s="39"/>
      <c r="AR301" s="40"/>
      <c r="AS301" s="42"/>
    </row>
    <row r="302" spans="4:45" s="21" customFormat="1" ht="19.5" customHeight="1" x14ac:dyDescent="0.4">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Q302" s="39"/>
      <c r="AR302" s="40"/>
      <c r="AS302" s="42"/>
    </row>
    <row r="303" spans="4:45" s="21" customFormat="1" ht="19.5" customHeight="1" x14ac:dyDescent="0.4">
      <c r="D303" s="20" t="s">
        <v>76</v>
      </c>
      <c r="AQ303" s="39"/>
      <c r="AR303" s="40"/>
      <c r="AS303" s="42"/>
    </row>
    <row r="304" spans="4:45" s="21" customFormat="1" ht="19.5" customHeight="1" x14ac:dyDescent="0.4">
      <c r="E304" s="20" t="s">
        <v>407</v>
      </c>
      <c r="AQ304" s="39"/>
      <c r="AR304" s="46" t="str">
        <f>D303</f>
        <v>●質問１.２－８</v>
      </c>
      <c r="AS304" s="46">
        <f>M306</f>
        <v>0</v>
      </c>
    </row>
    <row r="305" spans="4:45" s="21" customFormat="1" ht="19.5" customHeight="1" thickBot="1" x14ac:dyDescent="0.45">
      <c r="AP305" s="21" t="s">
        <v>65</v>
      </c>
      <c r="AQ305" s="39"/>
      <c r="AR305" s="46"/>
      <c r="AS305" s="46"/>
    </row>
    <row r="306" spans="4:45" s="21" customFormat="1" ht="19.5" customHeight="1" thickBot="1" x14ac:dyDescent="0.45">
      <c r="E306" s="21" t="s">
        <v>77</v>
      </c>
      <c r="M306" s="131"/>
      <c r="N306" s="132"/>
      <c r="O306" s="133"/>
      <c r="AP306" s="21" t="s">
        <v>64</v>
      </c>
      <c r="AQ306" s="39"/>
      <c r="AR306" s="46"/>
      <c r="AS306" s="46"/>
    </row>
    <row r="307" spans="4:45" s="21" customFormat="1" ht="19.5" customHeight="1" x14ac:dyDescent="0.4">
      <c r="AP307" s="21" t="s">
        <v>70</v>
      </c>
      <c r="AQ307" s="39"/>
      <c r="AR307" s="46"/>
      <c r="AS307" s="46"/>
    </row>
    <row r="308" spans="4:45" s="21" customFormat="1" ht="19.5" customHeight="1" x14ac:dyDescent="0.4">
      <c r="G308" s="21" t="s">
        <v>68</v>
      </c>
      <c r="AP308" s="21" t="s">
        <v>59</v>
      </c>
      <c r="AQ308" s="39"/>
      <c r="AR308" s="46"/>
      <c r="AS308" s="46"/>
    </row>
    <row r="309" spans="4:45" s="21" customFormat="1" ht="19.5" customHeight="1" x14ac:dyDescent="0.4">
      <c r="G309" s="21" t="s">
        <v>69</v>
      </c>
      <c r="AQ309" s="39"/>
      <c r="AR309" s="46"/>
      <c r="AS309" s="46"/>
    </row>
    <row r="310" spans="4:45" s="21" customFormat="1" ht="19.5" customHeight="1" x14ac:dyDescent="0.4">
      <c r="G310" s="21" t="s">
        <v>71</v>
      </c>
      <c r="AQ310" s="39"/>
      <c r="AR310" s="46"/>
      <c r="AS310" s="46"/>
    </row>
    <row r="311" spans="4:45" s="21" customFormat="1" ht="19.5" customHeight="1" x14ac:dyDescent="0.4">
      <c r="G311" s="21" t="s">
        <v>72</v>
      </c>
      <c r="AQ311" s="39"/>
      <c r="AR311" s="46"/>
      <c r="AS311" s="46"/>
    </row>
    <row r="312" spans="4:45" s="21" customFormat="1" ht="19.5" customHeight="1" x14ac:dyDescent="0.4">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c r="AM312" s="50"/>
      <c r="AN312" s="50"/>
      <c r="AQ312" s="39"/>
      <c r="AR312" s="46"/>
      <c r="AS312" s="46"/>
    </row>
    <row r="313" spans="4:45" s="21" customFormat="1" ht="19.5" customHeight="1" x14ac:dyDescent="0.4">
      <c r="D313" s="20" t="s">
        <v>78</v>
      </c>
      <c r="J313" s="20" t="s">
        <v>388</v>
      </c>
      <c r="K313" s="20"/>
      <c r="AQ313" s="39"/>
      <c r="AR313" s="46"/>
      <c r="AS313" s="46"/>
    </row>
    <row r="314" spans="4:45" s="21" customFormat="1" ht="19.5" customHeight="1" x14ac:dyDescent="0.4">
      <c r="E314" s="20" t="s">
        <v>73</v>
      </c>
      <c r="AQ314" s="39"/>
      <c r="AR314" s="46" t="str">
        <f>D313</f>
        <v>●質問１.２－９</v>
      </c>
      <c r="AS314" s="46">
        <f>F317</f>
        <v>0</v>
      </c>
    </row>
    <row r="315" spans="4:45" s="21" customFormat="1" ht="19.5" customHeight="1" x14ac:dyDescent="0.4">
      <c r="AQ315" s="39"/>
      <c r="AR315" s="46"/>
      <c r="AS315" s="46"/>
    </row>
    <row r="316" spans="4:45" s="21" customFormat="1" ht="19.5" customHeight="1" thickBot="1" x14ac:dyDescent="0.45">
      <c r="E316" s="21" t="s">
        <v>220</v>
      </c>
      <c r="AQ316" s="39"/>
      <c r="AR316" s="46"/>
      <c r="AS316" s="46"/>
    </row>
    <row r="317" spans="4:45" s="21" customFormat="1" ht="19.5" customHeight="1" thickTop="1" x14ac:dyDescent="0.4">
      <c r="F317" s="197"/>
      <c r="G317" s="198"/>
      <c r="H317" s="198"/>
      <c r="I317" s="198"/>
      <c r="J317" s="198"/>
      <c r="K317" s="198"/>
      <c r="L317" s="198"/>
      <c r="M317" s="198"/>
      <c r="N317" s="198"/>
      <c r="O317" s="198"/>
      <c r="P317" s="198"/>
      <c r="Q317" s="198"/>
      <c r="R317" s="198"/>
      <c r="S317" s="198"/>
      <c r="T317" s="198"/>
      <c r="U317" s="198"/>
      <c r="V317" s="198"/>
      <c r="W317" s="198"/>
      <c r="X317" s="198"/>
      <c r="Y317" s="198"/>
      <c r="Z317" s="198"/>
      <c r="AA317" s="198"/>
      <c r="AB317" s="198"/>
      <c r="AC317" s="198"/>
      <c r="AD317" s="198"/>
      <c r="AE317" s="198"/>
      <c r="AF317" s="198"/>
      <c r="AG317" s="198"/>
      <c r="AH317" s="198"/>
      <c r="AI317" s="198"/>
      <c r="AJ317" s="198"/>
      <c r="AK317" s="198"/>
      <c r="AL317" s="198"/>
      <c r="AM317" s="198"/>
      <c r="AN317" s="199"/>
      <c r="AQ317" s="39"/>
      <c r="AR317" s="46"/>
      <c r="AS317" s="46"/>
    </row>
    <row r="318" spans="4:45" s="21" customFormat="1" ht="19.5" customHeight="1" x14ac:dyDescent="0.4">
      <c r="F318" s="200"/>
      <c r="G318" s="201"/>
      <c r="H318" s="201"/>
      <c r="I318" s="201"/>
      <c r="J318" s="201"/>
      <c r="K318" s="201"/>
      <c r="L318" s="201"/>
      <c r="M318" s="201"/>
      <c r="N318" s="201"/>
      <c r="O318" s="201"/>
      <c r="P318" s="201"/>
      <c r="Q318" s="201"/>
      <c r="R318" s="201"/>
      <c r="S318" s="201"/>
      <c r="T318" s="201"/>
      <c r="U318" s="201"/>
      <c r="V318" s="201"/>
      <c r="W318" s="201"/>
      <c r="X318" s="201"/>
      <c r="Y318" s="201"/>
      <c r="Z318" s="201"/>
      <c r="AA318" s="201"/>
      <c r="AB318" s="201"/>
      <c r="AC318" s="201"/>
      <c r="AD318" s="201"/>
      <c r="AE318" s="201"/>
      <c r="AF318" s="201"/>
      <c r="AG318" s="201"/>
      <c r="AH318" s="201"/>
      <c r="AI318" s="201"/>
      <c r="AJ318" s="201"/>
      <c r="AK318" s="201"/>
      <c r="AL318" s="201"/>
      <c r="AM318" s="201"/>
      <c r="AN318" s="202"/>
      <c r="AQ318" s="39"/>
      <c r="AR318" s="46"/>
      <c r="AS318" s="46"/>
    </row>
    <row r="319" spans="4:45" s="21" customFormat="1" ht="19.5" customHeight="1" thickBot="1" x14ac:dyDescent="0.45">
      <c r="F319" s="203"/>
      <c r="G319" s="204"/>
      <c r="H319" s="204"/>
      <c r="I319" s="204"/>
      <c r="J319" s="204"/>
      <c r="K319" s="204"/>
      <c r="L319" s="204"/>
      <c r="M319" s="204"/>
      <c r="N319" s="204"/>
      <c r="O319" s="204"/>
      <c r="P319" s="204"/>
      <c r="Q319" s="204"/>
      <c r="R319" s="204"/>
      <c r="S319" s="204"/>
      <c r="T319" s="204"/>
      <c r="U319" s="204"/>
      <c r="V319" s="204"/>
      <c r="W319" s="204"/>
      <c r="X319" s="204"/>
      <c r="Y319" s="204"/>
      <c r="Z319" s="204"/>
      <c r="AA319" s="204"/>
      <c r="AB319" s="204"/>
      <c r="AC319" s="204"/>
      <c r="AD319" s="204"/>
      <c r="AE319" s="204"/>
      <c r="AF319" s="204"/>
      <c r="AG319" s="204"/>
      <c r="AH319" s="204"/>
      <c r="AI319" s="204"/>
      <c r="AJ319" s="204"/>
      <c r="AK319" s="204"/>
      <c r="AL319" s="204"/>
      <c r="AM319" s="204"/>
      <c r="AN319" s="205"/>
      <c r="AQ319" s="39"/>
      <c r="AR319" s="46"/>
      <c r="AS319" s="46"/>
    </row>
    <row r="320" spans="4:45" s="21" customFormat="1" ht="19.5" customHeight="1" thickTop="1" x14ac:dyDescent="0.4">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Q320" s="39"/>
      <c r="AR320" s="46"/>
      <c r="AS320" s="46"/>
    </row>
    <row r="321" spans="4:45" s="21" customFormat="1" ht="19.5" customHeight="1" x14ac:dyDescent="0.4">
      <c r="D321" s="20" t="s">
        <v>221</v>
      </c>
      <c r="J321" s="20" t="s">
        <v>389</v>
      </c>
      <c r="K321" s="20"/>
      <c r="AQ321" s="39"/>
      <c r="AR321" s="46"/>
      <c r="AS321" s="46"/>
    </row>
    <row r="322" spans="4:45" s="21" customFormat="1" ht="19.5" customHeight="1" x14ac:dyDescent="0.4">
      <c r="E322" s="20" t="s">
        <v>205</v>
      </c>
      <c r="AQ322" s="39"/>
      <c r="AR322" s="46" t="str">
        <f>D321</f>
        <v>●質問１.２－１０</v>
      </c>
      <c r="AS322" s="46"/>
    </row>
    <row r="323" spans="4:45" s="21" customFormat="1" ht="19.5" customHeight="1" x14ac:dyDescent="0.4">
      <c r="E323" s="20"/>
      <c r="AQ323" s="39"/>
      <c r="AR323" s="40" t="s">
        <v>203</v>
      </c>
      <c r="AS323" s="46">
        <f>K326</f>
        <v>0</v>
      </c>
    </row>
    <row r="324" spans="4:45" s="21" customFormat="1" ht="19.5" customHeight="1" x14ac:dyDescent="0.4">
      <c r="E324" s="21" t="s">
        <v>222</v>
      </c>
      <c r="AQ324" s="39"/>
      <c r="AR324" s="40" t="s">
        <v>436</v>
      </c>
      <c r="AS324" s="46">
        <f>K327</f>
        <v>0</v>
      </c>
    </row>
    <row r="325" spans="4:45" s="21" customFormat="1" ht="19.5" customHeight="1" x14ac:dyDescent="0.4">
      <c r="AR325" s="46"/>
      <c r="AS325" s="46"/>
    </row>
    <row r="326" spans="4:45" s="21" customFormat="1" ht="19.5" customHeight="1" x14ac:dyDescent="0.4">
      <c r="G326" s="195" t="s">
        <v>203</v>
      </c>
      <c r="H326" s="195"/>
      <c r="I326" s="195"/>
      <c r="J326" s="195"/>
      <c r="K326" s="196"/>
      <c r="L326" s="196"/>
      <c r="M326" s="196"/>
      <c r="O326" s="21" t="s">
        <v>206</v>
      </c>
      <c r="AR326" s="46"/>
      <c r="AS326" s="46"/>
    </row>
    <row r="327" spans="4:45" s="21" customFormat="1" ht="19.5" customHeight="1" x14ac:dyDescent="0.4">
      <c r="G327" s="195" t="s">
        <v>204</v>
      </c>
      <c r="H327" s="195"/>
      <c r="I327" s="195"/>
      <c r="J327" s="195"/>
      <c r="K327" s="196"/>
      <c r="L327" s="196"/>
      <c r="M327" s="196"/>
      <c r="O327" s="21" t="s">
        <v>207</v>
      </c>
      <c r="AR327" s="46"/>
      <c r="AS327" s="46"/>
    </row>
    <row r="328" spans="4:45" s="21" customFormat="1" ht="19.5" customHeight="1" x14ac:dyDescent="0.4">
      <c r="AR328" s="46"/>
      <c r="AS328" s="46"/>
    </row>
    <row r="329" spans="4:45" s="21" customFormat="1" ht="19.5" customHeight="1" x14ac:dyDescent="0.4">
      <c r="D329" s="20" t="s">
        <v>223</v>
      </c>
      <c r="J329" s="20" t="s">
        <v>633</v>
      </c>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Q329" s="39"/>
      <c r="AR329" s="46"/>
      <c r="AS329" s="46"/>
    </row>
    <row r="330" spans="4:45" s="21" customFormat="1" ht="19.5" customHeight="1" x14ac:dyDescent="0.4">
      <c r="E330" s="20" t="s">
        <v>215</v>
      </c>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Q330" s="39"/>
      <c r="AR330" s="46" t="str">
        <f>D329</f>
        <v>●質問１.２－１１</v>
      </c>
      <c r="AS330" s="46">
        <f>M332</f>
        <v>0</v>
      </c>
    </row>
    <row r="331" spans="4:45" s="21" customFormat="1" ht="19.5" customHeight="1" thickBot="1" x14ac:dyDescent="0.45">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Q331" s="39"/>
      <c r="AR331" s="40"/>
      <c r="AS331" s="40"/>
    </row>
    <row r="332" spans="4:45" s="21" customFormat="1" ht="19.5" customHeight="1" thickBot="1" x14ac:dyDescent="0.45">
      <c r="E332" s="31" t="s">
        <v>224</v>
      </c>
      <c r="F332" s="31"/>
      <c r="G332" s="31"/>
      <c r="H332" s="31"/>
      <c r="I332" s="31"/>
      <c r="J332" s="31"/>
      <c r="K332" s="31"/>
      <c r="L332" s="31"/>
      <c r="M332" s="131"/>
      <c r="N332" s="132"/>
      <c r="O332" s="133"/>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Q332" s="39"/>
      <c r="AR332" s="40"/>
      <c r="AS332" s="40"/>
    </row>
    <row r="333" spans="4:45" s="21" customFormat="1" ht="19.5" customHeight="1" x14ac:dyDescent="0.4">
      <c r="E333" s="31"/>
      <c r="F333" s="31"/>
      <c r="G333" s="31"/>
      <c r="H333" s="31"/>
      <c r="I333" s="31"/>
      <c r="J333" s="31"/>
      <c r="K333" s="31"/>
      <c r="L333" s="31"/>
      <c r="M333" s="31"/>
      <c r="N333" s="31"/>
      <c r="O333" s="31"/>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Q333" s="39"/>
      <c r="AR333" s="40"/>
      <c r="AS333" s="42"/>
    </row>
    <row r="334" spans="4:45" s="21" customFormat="1" ht="19.5" customHeight="1" x14ac:dyDescent="0.4">
      <c r="E334" s="31"/>
      <c r="F334" s="31"/>
      <c r="G334" s="31" t="s">
        <v>37</v>
      </c>
      <c r="H334" s="31" t="s">
        <v>216</v>
      </c>
      <c r="I334" s="31"/>
      <c r="J334" s="31"/>
      <c r="K334" s="31"/>
      <c r="L334" s="31"/>
      <c r="M334" s="31"/>
      <c r="N334" s="31"/>
      <c r="O334" s="31"/>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Q334" s="39"/>
      <c r="AR334" s="40"/>
      <c r="AS334" s="42"/>
    </row>
    <row r="335" spans="4:45" s="21" customFormat="1" ht="19.5" customHeight="1" x14ac:dyDescent="0.4">
      <c r="E335" s="31"/>
      <c r="F335" s="31"/>
      <c r="G335" s="31" t="s">
        <v>106</v>
      </c>
      <c r="H335" s="31" t="s">
        <v>218</v>
      </c>
      <c r="I335" s="31"/>
      <c r="J335" s="31"/>
      <c r="K335" s="31"/>
      <c r="L335" s="31"/>
      <c r="M335" s="31"/>
      <c r="N335" s="31"/>
      <c r="O335" s="31"/>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Q335" s="39"/>
      <c r="AR335" s="40"/>
      <c r="AS335" s="40"/>
    </row>
    <row r="336" spans="4:45" s="21" customFormat="1" ht="19.5" customHeight="1" x14ac:dyDescent="0.4">
      <c r="E336" s="31"/>
      <c r="F336" s="31"/>
      <c r="G336" s="31" t="s">
        <v>70</v>
      </c>
      <c r="H336" s="31" t="s">
        <v>217</v>
      </c>
      <c r="I336" s="31"/>
      <c r="J336" s="31"/>
      <c r="K336" s="31"/>
      <c r="L336" s="31"/>
      <c r="M336" s="31"/>
      <c r="N336" s="31"/>
      <c r="O336" s="31"/>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Q336" s="39"/>
      <c r="AR336" s="40"/>
      <c r="AS336" s="40"/>
    </row>
    <row r="337" spans="4:45" s="21" customFormat="1" ht="19.5" customHeight="1" x14ac:dyDescent="0.4">
      <c r="E337" s="31"/>
      <c r="F337" s="31"/>
      <c r="G337" s="31" t="s">
        <v>59</v>
      </c>
      <c r="H337" s="31" t="s">
        <v>219</v>
      </c>
      <c r="I337" s="31"/>
      <c r="J337" s="31"/>
      <c r="K337" s="31"/>
      <c r="L337" s="31"/>
      <c r="M337" s="31"/>
      <c r="N337" s="31"/>
      <c r="O337" s="31"/>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Q337" s="39"/>
      <c r="AR337" s="40"/>
      <c r="AS337" s="40"/>
    </row>
    <row r="338" spans="4:45" s="21" customFormat="1" ht="19.5" customHeight="1" thickBot="1" x14ac:dyDescent="0.45">
      <c r="E338" s="31"/>
      <c r="F338" s="31"/>
      <c r="G338" s="31"/>
      <c r="H338" s="31"/>
      <c r="I338" s="31"/>
      <c r="J338" s="31"/>
      <c r="K338" s="31"/>
      <c r="L338" s="31"/>
      <c r="M338" s="31"/>
      <c r="N338" s="31"/>
      <c r="O338" s="31"/>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Q338" s="39"/>
      <c r="AR338" s="40"/>
      <c r="AS338" s="40"/>
    </row>
    <row r="339" spans="4:45" s="21" customFormat="1" ht="10.15" customHeight="1" x14ac:dyDescent="0.4">
      <c r="D339" s="259" t="s">
        <v>226</v>
      </c>
      <c r="E339" s="260"/>
      <c r="F339" s="260"/>
      <c r="G339" s="260"/>
      <c r="H339" s="260"/>
      <c r="I339" s="260"/>
      <c r="J339" s="260"/>
      <c r="K339" s="260"/>
      <c r="L339" s="260"/>
      <c r="M339" s="260"/>
      <c r="N339" s="260"/>
      <c r="O339" s="260"/>
      <c r="P339" s="260"/>
      <c r="Q339" s="260"/>
      <c r="R339" s="260"/>
      <c r="S339" s="260"/>
      <c r="T339" s="260"/>
      <c r="U339" s="260"/>
      <c r="V339" s="260"/>
      <c r="W339" s="260"/>
      <c r="X339" s="260"/>
      <c r="Y339" s="260"/>
      <c r="Z339" s="260"/>
      <c r="AA339" s="260"/>
      <c r="AB339" s="260"/>
      <c r="AC339" s="260"/>
      <c r="AD339" s="260"/>
      <c r="AE339" s="260"/>
      <c r="AF339" s="260"/>
      <c r="AG339" s="260"/>
      <c r="AH339" s="260"/>
      <c r="AI339" s="260"/>
      <c r="AJ339" s="260"/>
      <c r="AK339" s="260"/>
      <c r="AL339" s="260"/>
      <c r="AM339" s="260"/>
      <c r="AN339" s="261"/>
      <c r="AQ339" s="39"/>
      <c r="AR339" s="40"/>
      <c r="AS339" s="40"/>
    </row>
    <row r="340" spans="4:45" s="21" customFormat="1" ht="19.5" customHeight="1" thickBot="1" x14ac:dyDescent="0.45">
      <c r="D340" s="262"/>
      <c r="E340" s="263"/>
      <c r="F340" s="263"/>
      <c r="G340" s="263"/>
      <c r="H340" s="263"/>
      <c r="I340" s="263"/>
      <c r="J340" s="263"/>
      <c r="K340" s="263"/>
      <c r="L340" s="263"/>
      <c r="M340" s="263"/>
      <c r="N340" s="263"/>
      <c r="O340" s="263"/>
      <c r="P340" s="263"/>
      <c r="Q340" s="263"/>
      <c r="R340" s="263"/>
      <c r="S340" s="263"/>
      <c r="T340" s="263"/>
      <c r="U340" s="263"/>
      <c r="V340" s="263"/>
      <c r="W340" s="263"/>
      <c r="X340" s="263"/>
      <c r="Y340" s="263"/>
      <c r="Z340" s="263"/>
      <c r="AA340" s="263"/>
      <c r="AB340" s="263"/>
      <c r="AC340" s="263"/>
      <c r="AD340" s="263"/>
      <c r="AE340" s="263"/>
      <c r="AF340" s="263"/>
      <c r="AG340" s="263"/>
      <c r="AH340" s="263"/>
      <c r="AI340" s="263"/>
      <c r="AJ340" s="263"/>
      <c r="AK340" s="263"/>
      <c r="AL340" s="263"/>
      <c r="AM340" s="263"/>
      <c r="AN340" s="264"/>
      <c r="AQ340" s="39"/>
      <c r="AR340" s="40"/>
      <c r="AS340" s="42"/>
    </row>
    <row r="341" spans="4:45" s="21" customFormat="1" ht="19.5" customHeight="1" x14ac:dyDescent="0.4">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Q341" s="39"/>
      <c r="AR341" s="40"/>
      <c r="AS341" s="42"/>
    </row>
    <row r="342" spans="4:45" s="21" customFormat="1" ht="19.5" customHeight="1" x14ac:dyDescent="0.4">
      <c r="D342" s="20" t="s">
        <v>225</v>
      </c>
      <c r="J342" s="20"/>
      <c r="K342" s="20"/>
      <c r="AQ342" s="39"/>
      <c r="AR342" s="40"/>
      <c r="AS342" s="42"/>
    </row>
    <row r="343" spans="4:45" s="21" customFormat="1" ht="19.5" customHeight="1" x14ac:dyDescent="0.4">
      <c r="E343" s="20" t="s">
        <v>227</v>
      </c>
      <c r="AQ343" s="39"/>
      <c r="AR343" s="40" t="str">
        <f>D342</f>
        <v>●質問１.２－１２</v>
      </c>
      <c r="AS343" s="40">
        <f>M345</f>
        <v>0</v>
      </c>
    </row>
    <row r="344" spans="4:45" s="21" customFormat="1" ht="19.5" customHeight="1" thickBot="1" x14ac:dyDescent="0.45">
      <c r="AQ344" s="39"/>
      <c r="AR344" s="40"/>
      <c r="AS344" s="40"/>
    </row>
    <row r="345" spans="4:45" s="21" customFormat="1" ht="19.5" customHeight="1" thickBot="1" x14ac:dyDescent="0.45">
      <c r="E345" s="21" t="s">
        <v>228</v>
      </c>
      <c r="M345" s="131"/>
      <c r="N345" s="132"/>
      <c r="O345" s="133"/>
      <c r="AQ345" s="39"/>
      <c r="AR345" s="40"/>
      <c r="AS345" s="40"/>
    </row>
    <row r="346" spans="4:45" s="21" customFormat="1" ht="19.5" customHeight="1" x14ac:dyDescent="0.4">
      <c r="G346" s="21" t="s">
        <v>37</v>
      </c>
      <c r="AQ346" s="39"/>
      <c r="AR346" s="40"/>
      <c r="AS346" s="40"/>
    </row>
    <row r="347" spans="4:45" s="21" customFormat="1" ht="19.5" customHeight="1" x14ac:dyDescent="0.4">
      <c r="G347" s="21" t="s">
        <v>38</v>
      </c>
      <c r="AQ347" s="39"/>
      <c r="AR347" s="40"/>
      <c r="AS347" s="40"/>
    </row>
    <row r="348" spans="4:45" s="21" customFormat="1" ht="19.5" customHeight="1" x14ac:dyDescent="0.4">
      <c r="G348" s="21" t="s">
        <v>75</v>
      </c>
      <c r="H348" s="21" t="s">
        <v>229</v>
      </c>
      <c r="AQ348" s="39"/>
      <c r="AR348" s="40"/>
      <c r="AS348" s="40"/>
    </row>
    <row r="349" spans="4:45" s="21" customFormat="1" ht="19.5" customHeight="1" x14ac:dyDescent="0.4">
      <c r="L349" s="50"/>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Q349" s="39"/>
      <c r="AR349" s="40"/>
      <c r="AS349" s="40"/>
    </row>
    <row r="350" spans="4:45" s="21" customFormat="1" ht="19.5" customHeight="1" x14ac:dyDescent="0.4">
      <c r="D350" s="20" t="s">
        <v>230</v>
      </c>
      <c r="J350" s="20" t="s">
        <v>231</v>
      </c>
      <c r="L350" s="48"/>
      <c r="M350" s="48"/>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Q350" s="39"/>
      <c r="AR350" s="40"/>
      <c r="AS350" s="40"/>
    </row>
    <row r="351" spans="4:45" s="21" customFormat="1" ht="19.5" customHeight="1" x14ac:dyDescent="0.4">
      <c r="E351" s="20" t="s">
        <v>232</v>
      </c>
      <c r="L351" s="48"/>
      <c r="M351" s="48"/>
      <c r="N351" s="48"/>
      <c r="O351" s="48"/>
      <c r="P351" s="48"/>
      <c r="Q351" s="48"/>
      <c r="R351" s="48"/>
      <c r="S351" s="48"/>
      <c r="T351" s="48"/>
      <c r="U351" s="48"/>
      <c r="V351" s="48"/>
      <c r="W351" s="48"/>
      <c r="X351" s="48"/>
      <c r="Y351" s="48"/>
      <c r="Z351" s="48"/>
      <c r="AA351" s="48"/>
      <c r="AB351" s="48"/>
      <c r="AC351" s="48"/>
      <c r="AD351" s="48"/>
      <c r="AE351" s="48"/>
      <c r="AF351" s="48"/>
      <c r="AG351" s="48"/>
      <c r="AH351" s="48"/>
      <c r="AI351" s="48"/>
      <c r="AJ351" s="48"/>
      <c r="AK351" s="48"/>
      <c r="AL351" s="48"/>
      <c r="AM351" s="48"/>
      <c r="AN351" s="48"/>
      <c r="AQ351" s="39"/>
      <c r="AR351" s="40" t="str">
        <f>D350</f>
        <v>●質問１.２－１３</v>
      </c>
      <c r="AS351" s="40"/>
    </row>
    <row r="352" spans="4:45" s="21" customFormat="1" ht="19.5" customHeight="1" x14ac:dyDescent="0.4">
      <c r="L352" s="48"/>
      <c r="M352" s="48"/>
      <c r="N352" s="48"/>
      <c r="O352" s="48"/>
      <c r="P352" s="48"/>
      <c r="Q352" s="48"/>
      <c r="R352" s="48"/>
      <c r="S352" s="48"/>
      <c r="T352" s="48"/>
      <c r="U352" s="48"/>
      <c r="V352" s="48"/>
      <c r="W352" s="48"/>
      <c r="X352" s="48"/>
      <c r="Y352" s="48"/>
      <c r="Z352" s="48"/>
      <c r="AA352" s="48"/>
      <c r="AB352" s="48"/>
      <c r="AC352" s="48"/>
      <c r="AD352" s="48"/>
      <c r="AE352" s="48"/>
      <c r="AF352" s="48"/>
      <c r="AG352" s="48"/>
      <c r="AH352" s="48"/>
      <c r="AI352" s="48"/>
      <c r="AJ352" s="48"/>
      <c r="AK352" s="48"/>
      <c r="AL352" s="48"/>
      <c r="AM352" s="48"/>
      <c r="AN352" s="48"/>
      <c r="AQ352" s="39"/>
      <c r="AR352" s="40" t="s">
        <v>437</v>
      </c>
      <c r="AS352" s="40">
        <f>K354</f>
        <v>0</v>
      </c>
    </row>
    <row r="353" spans="2:45" s="21" customFormat="1" ht="19.5" customHeight="1" x14ac:dyDescent="0.4">
      <c r="E353" s="31" t="s">
        <v>383</v>
      </c>
      <c r="F353" s="31"/>
      <c r="G353" s="31"/>
      <c r="H353" s="31"/>
      <c r="I353" s="31"/>
      <c r="J353" s="31"/>
      <c r="K353" s="31"/>
      <c r="L353" s="48"/>
      <c r="M353" s="48"/>
      <c r="N353" s="48"/>
      <c r="O353" s="48"/>
      <c r="P353" s="48"/>
      <c r="Q353" s="48"/>
      <c r="R353" s="48"/>
      <c r="S353" s="48"/>
      <c r="T353" s="48"/>
      <c r="U353" s="48"/>
      <c r="V353" s="48"/>
      <c r="W353" s="48"/>
      <c r="X353" s="48"/>
      <c r="Y353" s="48"/>
      <c r="Z353" s="48"/>
      <c r="AA353" s="48"/>
      <c r="AB353" s="48"/>
      <c r="AC353" s="48"/>
      <c r="AD353" s="48"/>
      <c r="AE353" s="48"/>
      <c r="AF353" s="48"/>
      <c r="AG353" s="48"/>
      <c r="AH353" s="48"/>
      <c r="AI353" s="48"/>
      <c r="AJ353" s="48"/>
      <c r="AK353" s="48"/>
      <c r="AL353" s="48"/>
      <c r="AM353" s="48"/>
      <c r="AN353" s="48"/>
      <c r="AQ353" s="39"/>
      <c r="AR353" s="40" t="s">
        <v>438</v>
      </c>
      <c r="AS353" s="40">
        <f t="shared" ref="AS353:AS354" si="3">K355</f>
        <v>0</v>
      </c>
    </row>
    <row r="354" spans="2:45" s="21" customFormat="1" ht="19.5" customHeight="1" x14ac:dyDescent="0.4">
      <c r="E354" s="31"/>
      <c r="F354" s="31" t="s">
        <v>233</v>
      </c>
      <c r="G354" s="31"/>
      <c r="H354" s="31"/>
      <c r="I354" s="31"/>
      <c r="J354" s="31"/>
      <c r="K354" s="267"/>
      <c r="L354" s="267"/>
      <c r="M354" s="267"/>
      <c r="N354" s="48" t="s">
        <v>128</v>
      </c>
      <c r="O354" s="48"/>
      <c r="P354" s="48"/>
      <c r="Q354" s="48"/>
      <c r="R354" s="48"/>
      <c r="S354" s="48"/>
      <c r="T354" s="48"/>
      <c r="U354" s="48"/>
      <c r="V354" s="48"/>
      <c r="W354" s="48"/>
      <c r="X354" s="48"/>
      <c r="Y354" s="48"/>
      <c r="Z354" s="48"/>
      <c r="AA354" s="48"/>
      <c r="AB354" s="48"/>
      <c r="AC354" s="48"/>
      <c r="AD354" s="48"/>
      <c r="AE354" s="48"/>
      <c r="AF354" s="48"/>
      <c r="AG354" s="48"/>
      <c r="AH354" s="48"/>
      <c r="AI354" s="48"/>
      <c r="AJ354" s="48"/>
      <c r="AK354" s="48"/>
      <c r="AL354" s="48"/>
      <c r="AM354" s="48"/>
      <c r="AN354" s="48"/>
      <c r="AQ354" s="39"/>
      <c r="AR354" s="40" t="s">
        <v>439</v>
      </c>
      <c r="AS354" s="40">
        <f t="shared" si="3"/>
        <v>0</v>
      </c>
    </row>
    <row r="355" spans="2:45" s="21" customFormat="1" ht="19.5" customHeight="1" x14ac:dyDescent="0.4">
      <c r="E355" s="31"/>
      <c r="F355" s="31" t="s">
        <v>234</v>
      </c>
      <c r="G355" s="31"/>
      <c r="H355" s="31"/>
      <c r="I355" s="31"/>
      <c r="J355" s="31"/>
      <c r="K355" s="267"/>
      <c r="L355" s="267"/>
      <c r="M355" s="267"/>
      <c r="N355" s="48" t="s">
        <v>128</v>
      </c>
      <c r="O355" s="48"/>
      <c r="P355" s="48"/>
      <c r="Q355" s="48"/>
      <c r="R355" s="48"/>
      <c r="S355" s="48"/>
      <c r="T355" s="48"/>
      <c r="U355" s="48"/>
      <c r="V355" s="48"/>
      <c r="W355" s="48"/>
      <c r="X355" s="48"/>
      <c r="Y355" s="48"/>
      <c r="Z355" s="48"/>
      <c r="AA355" s="48"/>
      <c r="AB355" s="48"/>
      <c r="AC355" s="48"/>
      <c r="AD355" s="48"/>
      <c r="AE355" s="48"/>
      <c r="AF355" s="48"/>
      <c r="AG355" s="48"/>
      <c r="AH355" s="48"/>
      <c r="AI355" s="48"/>
      <c r="AJ355" s="48"/>
      <c r="AK355" s="48"/>
      <c r="AL355" s="48"/>
      <c r="AM355" s="48"/>
      <c r="AN355" s="48"/>
      <c r="AQ355" s="39"/>
      <c r="AR355" s="40"/>
      <c r="AS355" s="40"/>
    </row>
    <row r="356" spans="2:45" s="21" customFormat="1" ht="19.5" customHeight="1" x14ac:dyDescent="0.4">
      <c r="E356" s="31"/>
      <c r="F356" s="31" t="s">
        <v>235</v>
      </c>
      <c r="G356" s="31"/>
      <c r="H356" s="31"/>
      <c r="I356" s="31"/>
      <c r="J356" s="31"/>
      <c r="K356" s="267"/>
      <c r="L356" s="267"/>
      <c r="M356" s="267"/>
      <c r="N356" s="48" t="s">
        <v>128</v>
      </c>
      <c r="O356" s="48"/>
      <c r="P356" s="48"/>
      <c r="Q356" s="48"/>
      <c r="R356" s="48"/>
      <c r="S356" s="48"/>
      <c r="T356" s="48"/>
      <c r="U356" s="48"/>
      <c r="V356" s="48"/>
      <c r="W356" s="48"/>
      <c r="X356" s="48"/>
      <c r="Y356" s="48"/>
      <c r="Z356" s="48"/>
      <c r="AA356" s="48"/>
      <c r="AB356" s="48"/>
      <c r="AC356" s="48"/>
      <c r="AD356" s="48"/>
      <c r="AE356" s="48"/>
      <c r="AF356" s="48"/>
      <c r="AG356" s="48"/>
      <c r="AH356" s="48"/>
      <c r="AI356" s="48"/>
      <c r="AJ356" s="48"/>
      <c r="AK356" s="48"/>
      <c r="AL356" s="48"/>
      <c r="AM356" s="48"/>
      <c r="AN356" s="48"/>
      <c r="AQ356" s="39"/>
      <c r="AR356" s="40"/>
      <c r="AS356" s="40"/>
    </row>
    <row r="357" spans="2:45" s="21" customFormat="1" ht="19.5" customHeight="1" x14ac:dyDescent="0.4">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Q357" s="39"/>
      <c r="AR357" s="40"/>
      <c r="AS357" s="40"/>
    </row>
    <row r="358" spans="2:45" s="21" customFormat="1" ht="19.5" customHeight="1" x14ac:dyDescent="0.4">
      <c r="B358" s="26"/>
      <c r="C358" s="36" t="s">
        <v>46</v>
      </c>
      <c r="D358" s="26"/>
      <c r="E358" s="37" t="str">
        <f>実施要領!E27</f>
        <v>水管橋の点検及び長寿命化について（技術関係）</v>
      </c>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Q358" s="39"/>
      <c r="AR358" s="40"/>
      <c r="AS358" s="42"/>
    </row>
    <row r="359" spans="2:45" s="21" customFormat="1" ht="19.5" customHeight="1" x14ac:dyDescent="0.4">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Q359" s="39"/>
      <c r="AR359" s="40"/>
      <c r="AS359" s="40"/>
    </row>
    <row r="360" spans="2:45" ht="18.75" customHeight="1" x14ac:dyDescent="0.4">
      <c r="AQ360" s="47"/>
      <c r="AR360" s="40"/>
      <c r="AS360" s="40"/>
    </row>
    <row r="361" spans="2:45" ht="18.75" customHeight="1" x14ac:dyDescent="0.4">
      <c r="AQ361" s="47"/>
      <c r="AR361" s="40"/>
      <c r="AS361" s="40"/>
    </row>
    <row r="362" spans="2:45" ht="18.75" customHeight="1" x14ac:dyDescent="0.4">
      <c r="AQ362" s="47"/>
      <c r="AR362" s="40"/>
      <c r="AS362" s="40"/>
    </row>
    <row r="363" spans="2:45" ht="18.75" customHeight="1" x14ac:dyDescent="0.4">
      <c r="AQ363" s="47"/>
      <c r="AR363" s="40"/>
      <c r="AS363" s="40"/>
    </row>
    <row r="364" spans="2:45" ht="18.75" customHeight="1" x14ac:dyDescent="0.4">
      <c r="AQ364" s="47"/>
      <c r="AR364" s="19"/>
      <c r="AS364" s="19"/>
    </row>
    <row r="365" spans="2:45" ht="18.75" customHeight="1" x14ac:dyDescent="0.4">
      <c r="AQ365" s="47"/>
      <c r="AR365" s="19"/>
      <c r="AS365" s="19"/>
    </row>
    <row r="366" spans="2:45" ht="18.75" customHeight="1" x14ac:dyDescent="0.4">
      <c r="AQ366" s="47"/>
      <c r="AR366" s="19"/>
      <c r="AS366" s="19"/>
    </row>
    <row r="367" spans="2:45" ht="18.75" customHeight="1" x14ac:dyDescent="0.4">
      <c r="D367" s="31" t="s">
        <v>17</v>
      </c>
      <c r="AQ367" s="47"/>
      <c r="AR367" s="19"/>
      <c r="AS367" s="19"/>
    </row>
    <row r="368" spans="2:45" ht="18.75" customHeight="1" x14ac:dyDescent="0.4">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Q368" s="47"/>
      <c r="AR368" s="19"/>
      <c r="AS368" s="19"/>
    </row>
    <row r="369" spans="2:45" ht="19.5" customHeight="1" x14ac:dyDescent="0.4">
      <c r="B369" s="21"/>
      <c r="C369" s="21"/>
      <c r="D369" s="20" t="s">
        <v>79</v>
      </c>
      <c r="E369" s="21"/>
      <c r="F369" s="21"/>
      <c r="G369" s="21"/>
      <c r="H369" s="21"/>
      <c r="I369" s="21"/>
      <c r="J369" s="20"/>
      <c r="K369" s="21"/>
      <c r="L369" s="48"/>
      <c r="M369" s="48"/>
      <c r="N369" s="48"/>
      <c r="O369" s="48"/>
      <c r="P369" s="48"/>
      <c r="Q369" s="48"/>
      <c r="R369" s="48"/>
      <c r="S369" s="48"/>
      <c r="T369" s="48"/>
      <c r="U369" s="48"/>
      <c r="V369" s="48"/>
      <c r="W369" s="48"/>
      <c r="X369" s="48"/>
      <c r="Y369" s="48"/>
      <c r="Z369" s="48"/>
      <c r="AA369" s="48"/>
      <c r="AB369" s="48"/>
      <c r="AC369" s="48"/>
      <c r="AD369" s="48"/>
      <c r="AE369" s="48"/>
      <c r="AF369" s="48"/>
      <c r="AG369" s="48"/>
      <c r="AH369" s="48"/>
      <c r="AI369" s="48"/>
      <c r="AJ369" s="48"/>
      <c r="AK369" s="48"/>
      <c r="AL369" s="48"/>
      <c r="AM369" s="48"/>
      <c r="AN369" s="48"/>
      <c r="AO369" s="21"/>
      <c r="AQ369" s="47"/>
      <c r="AR369" s="19"/>
      <c r="AS369" s="19"/>
    </row>
    <row r="370" spans="2:45" s="21" customFormat="1" ht="19.5" customHeight="1" x14ac:dyDescent="0.4">
      <c r="E370" s="20" t="s">
        <v>239</v>
      </c>
      <c r="L370" s="48"/>
      <c r="M370" s="48"/>
      <c r="N370" s="48"/>
      <c r="O370" s="48"/>
      <c r="P370" s="48"/>
      <c r="Q370" s="48"/>
      <c r="R370" s="48"/>
      <c r="S370" s="48"/>
      <c r="T370" s="48"/>
      <c r="U370" s="48"/>
      <c r="V370" s="48"/>
      <c r="W370" s="48"/>
      <c r="X370" s="48"/>
      <c r="Y370" s="48"/>
      <c r="Z370" s="48"/>
      <c r="AA370" s="48"/>
      <c r="AB370" s="48"/>
      <c r="AC370" s="48"/>
      <c r="AD370" s="48"/>
      <c r="AE370" s="48"/>
      <c r="AF370" s="48"/>
      <c r="AG370" s="48"/>
      <c r="AH370" s="48"/>
      <c r="AI370" s="48"/>
      <c r="AJ370" s="48"/>
      <c r="AK370" s="48"/>
      <c r="AL370" s="48"/>
      <c r="AM370" s="48"/>
      <c r="AN370" s="48"/>
      <c r="AQ370" s="39"/>
      <c r="AR370" s="19" t="str">
        <f>D369</f>
        <v>●質問１.３－１</v>
      </c>
      <c r="AS370" s="19"/>
    </row>
    <row r="371" spans="2:45" s="21" customFormat="1" ht="19.5" customHeight="1" x14ac:dyDescent="0.4">
      <c r="L371" s="48"/>
      <c r="M371" s="48"/>
      <c r="N371" s="48"/>
      <c r="O371" s="48"/>
      <c r="P371" s="48"/>
      <c r="Q371" s="48"/>
      <c r="R371" s="48"/>
      <c r="S371" s="48"/>
      <c r="T371" s="48"/>
      <c r="U371" s="48"/>
      <c r="V371" s="48"/>
      <c r="W371" s="48"/>
      <c r="X371" s="48"/>
      <c r="Y371" s="48"/>
      <c r="Z371" s="48"/>
      <c r="AA371" s="48"/>
      <c r="AB371" s="48"/>
      <c r="AC371" s="48"/>
      <c r="AD371" s="48"/>
      <c r="AE371" s="48"/>
      <c r="AF371" s="48"/>
      <c r="AG371" s="48"/>
      <c r="AH371" s="48"/>
      <c r="AI371" s="48"/>
      <c r="AJ371" s="48"/>
      <c r="AK371" s="48"/>
      <c r="AL371" s="48"/>
      <c r="AM371" s="48"/>
      <c r="AN371" s="48"/>
      <c r="AQ371" s="39"/>
      <c r="AR371" s="19" t="s">
        <v>65</v>
      </c>
      <c r="AS371" s="19">
        <f>H374</f>
        <v>0</v>
      </c>
    </row>
    <row r="372" spans="2:45" s="21" customFormat="1" ht="19.5" customHeight="1" x14ac:dyDescent="0.4">
      <c r="E372" s="31" t="s">
        <v>82</v>
      </c>
      <c r="F372" s="31"/>
      <c r="G372" s="31"/>
      <c r="H372" s="31"/>
      <c r="I372" s="31"/>
      <c r="J372" s="31"/>
      <c r="K372" s="31"/>
      <c r="L372" s="31"/>
      <c r="P372" s="48"/>
      <c r="Q372" s="48"/>
      <c r="R372" s="4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Q372" s="39"/>
      <c r="AR372" s="19" t="s">
        <v>64</v>
      </c>
      <c r="AS372" s="19">
        <f t="shared" ref="AS372:AS374" si="4">H375</f>
        <v>0</v>
      </c>
    </row>
    <row r="373" spans="2:45" s="21" customFormat="1" ht="19.5" customHeight="1" thickBot="1" x14ac:dyDescent="0.45">
      <c r="E373" s="31"/>
      <c r="F373" s="31"/>
      <c r="G373" s="31"/>
      <c r="H373" s="31"/>
      <c r="I373" s="31"/>
      <c r="J373" s="31"/>
      <c r="K373" s="31"/>
      <c r="L373" s="31"/>
      <c r="M373" s="31"/>
      <c r="N373" s="31"/>
      <c r="O373" s="31"/>
      <c r="P373" s="48"/>
      <c r="Q373" s="48"/>
      <c r="R373" s="48"/>
      <c r="S373" s="48"/>
      <c r="T373" s="48"/>
      <c r="U373" s="48"/>
      <c r="V373" s="48"/>
      <c r="W373" s="48"/>
      <c r="X373" s="48"/>
      <c r="Y373" s="48"/>
      <c r="Z373" s="48"/>
      <c r="AA373" s="48"/>
      <c r="AB373" s="48"/>
      <c r="AC373" s="48"/>
      <c r="AD373" s="48"/>
      <c r="AE373" s="48"/>
      <c r="AF373" s="48"/>
      <c r="AG373" s="48"/>
      <c r="AH373" s="48"/>
      <c r="AI373" s="48"/>
      <c r="AJ373" s="48"/>
      <c r="AK373" s="48"/>
      <c r="AL373" s="48"/>
      <c r="AM373" s="48"/>
      <c r="AN373" s="48"/>
      <c r="AQ373" s="39"/>
      <c r="AR373" s="19" t="s">
        <v>70</v>
      </c>
      <c r="AS373" s="19">
        <f t="shared" si="4"/>
        <v>0</v>
      </c>
    </row>
    <row r="374" spans="2:45" s="21" customFormat="1" ht="19.5" customHeight="1" thickBot="1" x14ac:dyDescent="0.45">
      <c r="E374" s="31"/>
      <c r="F374" s="31"/>
      <c r="G374" s="31" t="s">
        <v>65</v>
      </c>
      <c r="H374" s="131"/>
      <c r="I374" s="132"/>
      <c r="J374" s="133"/>
      <c r="K374" s="31" t="s">
        <v>238</v>
      </c>
      <c r="L374" s="31"/>
      <c r="M374" s="31"/>
      <c r="N374" s="31"/>
      <c r="O374" s="31"/>
      <c r="P374" s="48"/>
      <c r="Q374" s="48"/>
      <c r="R374" s="48"/>
      <c r="S374" s="48"/>
      <c r="T374" s="48"/>
      <c r="U374" s="48"/>
      <c r="V374" s="48"/>
      <c r="W374" s="48"/>
      <c r="X374" s="48"/>
      <c r="Y374" s="48"/>
      <c r="Z374" s="48"/>
      <c r="AA374" s="48"/>
      <c r="AB374" s="48"/>
      <c r="AC374" s="48"/>
      <c r="AD374" s="48"/>
      <c r="AE374" s="48"/>
      <c r="AF374" s="48"/>
      <c r="AG374" s="48"/>
      <c r="AH374" s="48"/>
      <c r="AI374" s="48"/>
      <c r="AJ374" s="48"/>
      <c r="AK374" s="48"/>
      <c r="AL374" s="48"/>
      <c r="AM374" s="48"/>
      <c r="AN374" s="48"/>
      <c r="AQ374" s="39"/>
      <c r="AR374" s="40" t="s">
        <v>59</v>
      </c>
      <c r="AS374" s="19">
        <f t="shared" si="4"/>
        <v>0</v>
      </c>
    </row>
    <row r="375" spans="2:45" s="21" customFormat="1" ht="19.5" customHeight="1" thickBot="1" x14ac:dyDescent="0.45">
      <c r="E375" s="31"/>
      <c r="F375" s="31"/>
      <c r="G375" s="31" t="s">
        <v>64</v>
      </c>
      <c r="H375" s="131"/>
      <c r="I375" s="132"/>
      <c r="J375" s="133"/>
      <c r="K375" s="31" t="s">
        <v>236</v>
      </c>
      <c r="L375" s="31"/>
      <c r="M375" s="31"/>
      <c r="N375" s="31"/>
      <c r="O375" s="31"/>
      <c r="P375" s="48"/>
      <c r="Q375" s="48"/>
      <c r="R375" s="4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Q375" s="39"/>
      <c r="AR375" s="40" t="s">
        <v>440</v>
      </c>
      <c r="AS375" s="40">
        <f>H379</f>
        <v>0</v>
      </c>
    </row>
    <row r="376" spans="2:45" s="21" customFormat="1" ht="19.5" customHeight="1" thickBot="1" x14ac:dyDescent="0.45">
      <c r="E376" s="31"/>
      <c r="F376" s="31"/>
      <c r="G376" s="31" t="s">
        <v>70</v>
      </c>
      <c r="H376" s="131"/>
      <c r="I376" s="132"/>
      <c r="J376" s="133"/>
      <c r="K376" s="31" t="s">
        <v>237</v>
      </c>
      <c r="L376" s="31"/>
      <c r="M376" s="31"/>
      <c r="N376" s="31"/>
      <c r="O376" s="31"/>
      <c r="P376" s="48"/>
      <c r="Q376" s="48"/>
      <c r="R376" s="48"/>
      <c r="S376" s="48"/>
      <c r="T376" s="48"/>
      <c r="U376" s="48"/>
      <c r="V376" s="48"/>
      <c r="W376" s="48"/>
      <c r="X376" s="48"/>
      <c r="Y376" s="48"/>
      <c r="Z376" s="48"/>
      <c r="AA376" s="48"/>
      <c r="AB376" s="48"/>
      <c r="AC376" s="48"/>
      <c r="AD376" s="48"/>
      <c r="AE376" s="48"/>
      <c r="AF376" s="48"/>
      <c r="AG376" s="48"/>
      <c r="AH376" s="48"/>
      <c r="AI376" s="48"/>
      <c r="AJ376" s="48"/>
      <c r="AK376" s="48"/>
      <c r="AL376" s="48"/>
      <c r="AM376" s="48"/>
      <c r="AN376" s="48"/>
      <c r="AQ376" s="39"/>
      <c r="AR376" s="40"/>
      <c r="AS376" s="40"/>
    </row>
    <row r="377" spans="2:45" s="21" customFormat="1" ht="19.5" customHeight="1" thickBot="1" x14ac:dyDescent="0.45">
      <c r="E377" s="31"/>
      <c r="F377" s="31"/>
      <c r="G377" s="31" t="s">
        <v>59</v>
      </c>
      <c r="H377" s="131"/>
      <c r="I377" s="132"/>
      <c r="J377" s="133"/>
      <c r="K377" s="31" t="s">
        <v>83</v>
      </c>
      <c r="L377" s="31"/>
      <c r="M377" s="31"/>
      <c r="N377" s="31"/>
      <c r="O377" s="31"/>
      <c r="P377" s="48"/>
      <c r="Q377" s="48"/>
      <c r="R377" s="48"/>
      <c r="S377" s="48"/>
      <c r="T377" s="48"/>
      <c r="U377" s="48"/>
      <c r="V377" s="48"/>
      <c r="W377" s="48"/>
      <c r="X377" s="48"/>
      <c r="Y377" s="48"/>
      <c r="Z377" s="48"/>
      <c r="AA377" s="48"/>
      <c r="AB377" s="48"/>
      <c r="AC377" s="48"/>
      <c r="AD377" s="48"/>
      <c r="AE377" s="48"/>
      <c r="AF377" s="48"/>
      <c r="AG377" s="48"/>
      <c r="AH377" s="48"/>
      <c r="AI377" s="48"/>
      <c r="AJ377" s="48"/>
      <c r="AK377" s="48"/>
      <c r="AL377" s="48"/>
      <c r="AM377" s="48"/>
      <c r="AN377" s="48"/>
      <c r="AP377" s="21" t="s">
        <v>81</v>
      </c>
      <c r="AQ377" s="39"/>
      <c r="AR377" s="40"/>
      <c r="AS377" s="40"/>
    </row>
    <row r="378" spans="2:45" s="21" customFormat="1" ht="19.5" customHeight="1" thickBot="1" x14ac:dyDescent="0.45">
      <c r="E378" s="31"/>
      <c r="F378" s="31"/>
      <c r="G378" s="31"/>
      <c r="H378" s="31" t="s">
        <v>85</v>
      </c>
      <c r="I378" s="31"/>
      <c r="J378" s="31"/>
      <c r="K378" s="31"/>
      <c r="L378" s="31"/>
      <c r="M378" s="31"/>
      <c r="N378" s="31"/>
      <c r="O378" s="31"/>
      <c r="P378" s="48"/>
      <c r="Q378" s="48"/>
      <c r="R378" s="48"/>
      <c r="S378" s="48"/>
      <c r="T378" s="48"/>
      <c r="U378" s="48"/>
      <c r="V378" s="48"/>
      <c r="W378" s="48"/>
      <c r="X378" s="48"/>
      <c r="Y378" s="48"/>
      <c r="Z378" s="48"/>
      <c r="AA378" s="48"/>
      <c r="AB378" s="48"/>
      <c r="AC378" s="48"/>
      <c r="AD378" s="48"/>
      <c r="AE378" s="48"/>
      <c r="AF378" s="48"/>
      <c r="AG378" s="48"/>
      <c r="AH378" s="48"/>
      <c r="AI378" s="48"/>
      <c r="AJ378" s="48"/>
      <c r="AK378" s="48"/>
      <c r="AL378" s="48"/>
      <c r="AM378" s="48"/>
      <c r="AN378" s="48"/>
      <c r="AQ378" s="39"/>
      <c r="AR378" s="40"/>
      <c r="AS378" s="40"/>
    </row>
    <row r="379" spans="2:45" s="21" customFormat="1" ht="19.5" customHeight="1" thickTop="1" x14ac:dyDescent="0.4">
      <c r="E379" s="31"/>
      <c r="F379" s="31"/>
      <c r="G379" s="31"/>
      <c r="H379" s="290"/>
      <c r="I379" s="291"/>
      <c r="J379" s="291"/>
      <c r="K379" s="291"/>
      <c r="L379" s="291"/>
      <c r="M379" s="291"/>
      <c r="N379" s="291"/>
      <c r="O379" s="291"/>
      <c r="P379" s="291"/>
      <c r="Q379" s="291"/>
      <c r="R379" s="291"/>
      <c r="S379" s="291"/>
      <c r="T379" s="291"/>
      <c r="U379" s="291"/>
      <c r="V379" s="291"/>
      <c r="W379" s="291"/>
      <c r="X379" s="291"/>
      <c r="Y379" s="291"/>
      <c r="Z379" s="291"/>
      <c r="AA379" s="291"/>
      <c r="AB379" s="291"/>
      <c r="AC379" s="291"/>
      <c r="AD379" s="291"/>
      <c r="AE379" s="291"/>
      <c r="AF379" s="291"/>
      <c r="AG379" s="291"/>
      <c r="AH379" s="291"/>
      <c r="AI379" s="291"/>
      <c r="AJ379" s="291"/>
      <c r="AK379" s="291"/>
      <c r="AL379" s="291"/>
      <c r="AM379" s="291"/>
      <c r="AN379" s="292"/>
      <c r="AQ379" s="39"/>
      <c r="AR379" s="40"/>
      <c r="AS379" s="40"/>
    </row>
    <row r="380" spans="2:45" s="21" customFormat="1" ht="19.5" customHeight="1" thickBot="1" x14ac:dyDescent="0.45">
      <c r="E380" s="31"/>
      <c r="F380" s="31"/>
      <c r="G380" s="31"/>
      <c r="H380" s="293"/>
      <c r="I380" s="294"/>
      <c r="J380" s="294"/>
      <c r="K380" s="294"/>
      <c r="L380" s="294"/>
      <c r="M380" s="294"/>
      <c r="N380" s="294"/>
      <c r="O380" s="294"/>
      <c r="P380" s="294"/>
      <c r="Q380" s="294"/>
      <c r="R380" s="294"/>
      <c r="S380" s="294"/>
      <c r="T380" s="294"/>
      <c r="U380" s="294"/>
      <c r="V380" s="294"/>
      <c r="W380" s="294"/>
      <c r="X380" s="294"/>
      <c r="Y380" s="294"/>
      <c r="Z380" s="294"/>
      <c r="AA380" s="294"/>
      <c r="AB380" s="294"/>
      <c r="AC380" s="294"/>
      <c r="AD380" s="294"/>
      <c r="AE380" s="294"/>
      <c r="AF380" s="294"/>
      <c r="AG380" s="294"/>
      <c r="AH380" s="294"/>
      <c r="AI380" s="294"/>
      <c r="AJ380" s="294"/>
      <c r="AK380" s="294"/>
      <c r="AL380" s="294"/>
      <c r="AM380" s="294"/>
      <c r="AN380" s="295"/>
      <c r="AQ380" s="39"/>
      <c r="AR380" s="40"/>
      <c r="AS380" s="40"/>
    </row>
    <row r="381" spans="2:45" s="21" customFormat="1" ht="19.5" customHeight="1" thickTop="1" x14ac:dyDescent="0.4">
      <c r="L381" s="48"/>
      <c r="M381" s="48"/>
      <c r="N381" s="48"/>
      <c r="O381" s="48"/>
      <c r="P381" s="48"/>
      <c r="Q381" s="48"/>
      <c r="R381" s="48"/>
      <c r="S381" s="48"/>
      <c r="T381" s="48"/>
      <c r="U381" s="48"/>
      <c r="V381" s="48"/>
      <c r="W381" s="48"/>
      <c r="X381" s="48"/>
      <c r="Y381" s="48"/>
      <c r="Z381" s="48"/>
      <c r="AA381" s="48"/>
      <c r="AB381" s="48"/>
      <c r="AC381" s="48"/>
      <c r="AD381" s="48"/>
      <c r="AE381" s="48"/>
      <c r="AF381" s="48"/>
      <c r="AG381" s="48"/>
      <c r="AH381" s="48"/>
      <c r="AI381" s="48"/>
      <c r="AJ381" s="48"/>
      <c r="AK381" s="48"/>
      <c r="AL381" s="48"/>
      <c r="AM381" s="48"/>
      <c r="AN381" s="48"/>
      <c r="AQ381" s="39"/>
      <c r="AR381" s="40"/>
      <c r="AS381" s="40"/>
    </row>
    <row r="382" spans="2:45" s="21" customFormat="1" ht="19.5" customHeight="1" x14ac:dyDescent="0.4">
      <c r="D382" s="20" t="s">
        <v>29</v>
      </c>
      <c r="J382" s="20"/>
      <c r="L382" s="48"/>
      <c r="M382" s="48"/>
      <c r="N382" s="48"/>
      <c r="O382" s="48"/>
      <c r="P382" s="48"/>
      <c r="Q382" s="48"/>
      <c r="R382" s="48"/>
      <c r="S382" s="48"/>
      <c r="T382" s="48"/>
      <c r="U382" s="48"/>
      <c r="V382" s="48"/>
      <c r="W382" s="48"/>
      <c r="X382" s="48"/>
      <c r="Y382" s="48"/>
      <c r="Z382" s="48"/>
      <c r="AA382" s="48"/>
      <c r="AB382" s="48"/>
      <c r="AC382" s="48"/>
      <c r="AD382" s="48"/>
      <c r="AE382" s="48"/>
      <c r="AF382" s="48"/>
      <c r="AG382" s="48"/>
      <c r="AH382" s="48"/>
      <c r="AI382" s="48"/>
      <c r="AJ382" s="48"/>
      <c r="AK382" s="48"/>
      <c r="AL382" s="48"/>
      <c r="AM382" s="48"/>
      <c r="AN382" s="48"/>
      <c r="AQ382" s="39"/>
      <c r="AR382" s="40"/>
      <c r="AS382" s="40"/>
    </row>
    <row r="383" spans="2:45" s="21" customFormat="1" ht="19.5" customHeight="1" x14ac:dyDescent="0.4">
      <c r="E383" s="20" t="s">
        <v>240</v>
      </c>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8"/>
      <c r="AJ383" s="48"/>
      <c r="AK383" s="48"/>
      <c r="AL383" s="48"/>
      <c r="AM383" s="48"/>
      <c r="AN383" s="48"/>
      <c r="AQ383" s="39"/>
      <c r="AR383" s="40" t="str">
        <f>D382</f>
        <v>●質問１.３－２</v>
      </c>
      <c r="AS383" s="40">
        <f>M385</f>
        <v>0</v>
      </c>
    </row>
    <row r="384" spans="2:45" s="21" customFormat="1" ht="19.5" customHeight="1" thickBot="1" x14ac:dyDescent="0.45">
      <c r="L384" s="48"/>
      <c r="M384" s="48"/>
      <c r="N384" s="48"/>
      <c r="O384" s="48"/>
      <c r="P384" s="48"/>
      <c r="Q384" s="48"/>
      <c r="R384" s="48"/>
      <c r="S384" s="48"/>
      <c r="T384" s="48"/>
      <c r="U384" s="48"/>
      <c r="V384" s="48"/>
      <c r="W384" s="48"/>
      <c r="X384" s="48"/>
      <c r="Y384" s="48"/>
      <c r="Z384" s="48"/>
      <c r="AA384" s="48"/>
      <c r="AB384" s="48"/>
      <c r="AC384" s="48"/>
      <c r="AD384" s="48"/>
      <c r="AE384" s="48"/>
      <c r="AF384" s="48"/>
      <c r="AG384" s="48"/>
      <c r="AH384" s="48"/>
      <c r="AI384" s="48"/>
      <c r="AJ384" s="48"/>
      <c r="AK384" s="48"/>
      <c r="AL384" s="48"/>
      <c r="AM384" s="48"/>
      <c r="AN384" s="48"/>
      <c r="AQ384" s="39"/>
      <c r="AR384" s="40"/>
      <c r="AS384" s="40"/>
    </row>
    <row r="385" spans="4:45" s="21" customFormat="1" ht="19.5" customHeight="1" thickBot="1" x14ac:dyDescent="0.45">
      <c r="E385" s="21" t="s">
        <v>619</v>
      </c>
      <c r="M385" s="131"/>
      <c r="N385" s="132"/>
      <c r="O385" s="133"/>
      <c r="AQ385" s="39"/>
      <c r="AR385" s="40"/>
      <c r="AS385" s="40"/>
    </row>
    <row r="386" spans="4:45" s="21" customFormat="1" ht="19.5" customHeight="1" x14ac:dyDescent="0.4">
      <c r="G386" s="21" t="s">
        <v>241</v>
      </c>
      <c r="AQ386" s="39"/>
      <c r="AR386" s="40"/>
      <c r="AS386" s="40"/>
    </row>
    <row r="387" spans="4:45" s="21" customFormat="1" ht="19.5" customHeight="1" x14ac:dyDescent="0.4">
      <c r="G387" s="21" t="s">
        <v>69</v>
      </c>
      <c r="AQ387" s="39"/>
      <c r="AR387" s="40"/>
      <c r="AS387" s="40"/>
    </row>
    <row r="388" spans="4:45" s="21" customFormat="1" ht="19.5" customHeight="1" x14ac:dyDescent="0.4">
      <c r="G388" s="21" t="s">
        <v>242</v>
      </c>
      <c r="AQ388" s="39"/>
      <c r="AR388" s="40"/>
      <c r="AS388" s="40"/>
    </row>
    <row r="389" spans="4:45" s="21" customFormat="1" ht="19.5" customHeight="1" x14ac:dyDescent="0.4">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Q389" s="39"/>
      <c r="AR389" s="40"/>
      <c r="AS389" s="40"/>
    </row>
    <row r="390" spans="4:45" s="21" customFormat="1" ht="19.5" customHeight="1" x14ac:dyDescent="0.4">
      <c r="D390" s="20" t="s">
        <v>86</v>
      </c>
      <c r="J390" s="20"/>
      <c r="L390" s="48"/>
      <c r="M390" s="48"/>
      <c r="N390" s="48"/>
      <c r="O390" s="48"/>
      <c r="P390" s="48"/>
      <c r="Q390" s="48"/>
      <c r="R390" s="48"/>
      <c r="S390" s="48"/>
      <c r="T390" s="48"/>
      <c r="U390" s="48"/>
      <c r="V390" s="48"/>
      <c r="W390" s="48"/>
      <c r="X390" s="48"/>
      <c r="Y390" s="48"/>
      <c r="Z390" s="48"/>
      <c r="AA390" s="48"/>
      <c r="AB390" s="48"/>
      <c r="AC390" s="48"/>
      <c r="AD390" s="48"/>
      <c r="AE390" s="48"/>
      <c r="AF390" s="48"/>
      <c r="AG390" s="48"/>
      <c r="AH390" s="48"/>
      <c r="AI390" s="48"/>
      <c r="AJ390" s="48"/>
      <c r="AK390" s="48"/>
      <c r="AL390" s="48"/>
      <c r="AM390" s="48"/>
      <c r="AN390" s="48"/>
      <c r="AQ390" s="39"/>
      <c r="AR390" s="40"/>
      <c r="AS390" s="40"/>
    </row>
    <row r="391" spans="4:45" s="21" customFormat="1" ht="19.5" customHeight="1" x14ac:dyDescent="0.4">
      <c r="E391" s="229" t="s">
        <v>564</v>
      </c>
      <c r="F391" s="153"/>
      <c r="G391" s="153"/>
      <c r="H391" s="153"/>
      <c r="I391" s="153"/>
      <c r="J391" s="153"/>
      <c r="K391" s="153"/>
      <c r="L391" s="153"/>
      <c r="M391" s="153"/>
      <c r="N391" s="153"/>
      <c r="O391" s="153"/>
      <c r="P391" s="153"/>
      <c r="Q391" s="153"/>
      <c r="R391" s="153"/>
      <c r="S391" s="153"/>
      <c r="T391" s="153"/>
      <c r="U391" s="153"/>
      <c r="V391" s="153"/>
      <c r="W391" s="153"/>
      <c r="X391" s="153"/>
      <c r="Y391" s="153"/>
      <c r="Z391" s="153"/>
      <c r="AA391" s="153"/>
      <c r="AB391" s="153"/>
      <c r="AC391" s="153"/>
      <c r="AD391" s="153"/>
      <c r="AE391" s="153"/>
      <c r="AF391" s="153"/>
      <c r="AG391" s="153"/>
      <c r="AH391" s="153"/>
      <c r="AI391" s="153"/>
      <c r="AJ391" s="153"/>
      <c r="AK391" s="153"/>
      <c r="AL391" s="153"/>
      <c r="AM391" s="153"/>
      <c r="AN391" s="48"/>
      <c r="AQ391" s="39"/>
      <c r="AR391" s="40"/>
      <c r="AS391" s="40" t="e">
        <f>#REF!</f>
        <v>#REF!</v>
      </c>
    </row>
    <row r="392" spans="4:45" s="21" customFormat="1" ht="19.5" customHeight="1" x14ac:dyDescent="0.4">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c r="AA392" s="153"/>
      <c r="AB392" s="153"/>
      <c r="AC392" s="153"/>
      <c r="AD392" s="153"/>
      <c r="AE392" s="153"/>
      <c r="AF392" s="153"/>
      <c r="AG392" s="153"/>
      <c r="AH392" s="153"/>
      <c r="AI392" s="153"/>
      <c r="AJ392" s="153"/>
      <c r="AK392" s="153"/>
      <c r="AL392" s="153"/>
      <c r="AM392" s="153"/>
      <c r="AN392" s="48"/>
      <c r="AQ392" s="39"/>
      <c r="AR392" s="40"/>
      <c r="AS392" s="40" t="e">
        <f>#REF!</f>
        <v>#REF!</v>
      </c>
    </row>
    <row r="393" spans="4:45" s="21" customFormat="1" ht="19.5" customHeight="1" x14ac:dyDescent="0.4">
      <c r="E393" s="83"/>
      <c r="F393" s="83"/>
      <c r="G393" s="83"/>
      <c r="H393" s="83"/>
      <c r="I393" s="83"/>
      <c r="J393" s="83"/>
      <c r="K393" s="83"/>
      <c r="L393" s="83"/>
      <c r="M393" s="83"/>
      <c r="N393" s="83"/>
      <c r="O393" s="83"/>
      <c r="P393" s="83"/>
      <c r="Q393" s="83"/>
      <c r="R393" s="83"/>
      <c r="S393" s="83"/>
      <c r="T393" s="83"/>
      <c r="U393" s="83"/>
      <c r="V393" s="83"/>
      <c r="W393" s="83"/>
      <c r="X393" s="83"/>
      <c r="Y393" s="83"/>
      <c r="Z393" s="83"/>
      <c r="AA393" s="83"/>
      <c r="AB393" s="83"/>
      <c r="AC393" s="83"/>
      <c r="AD393" s="83"/>
      <c r="AE393" s="83"/>
      <c r="AF393" s="83"/>
      <c r="AG393" s="83"/>
      <c r="AH393" s="83"/>
      <c r="AI393" s="83"/>
      <c r="AJ393" s="83"/>
      <c r="AK393" s="83"/>
      <c r="AL393" s="83"/>
      <c r="AM393" s="83"/>
      <c r="AN393" s="48"/>
      <c r="AQ393" s="39"/>
      <c r="AR393" s="40" t="s">
        <v>84</v>
      </c>
      <c r="AS393" s="40">
        <f>K396</f>
        <v>0</v>
      </c>
    </row>
    <row r="394" spans="4:45" s="21" customFormat="1" ht="19.5" customHeight="1" x14ac:dyDescent="0.4">
      <c r="E394" s="31" t="s">
        <v>87</v>
      </c>
      <c r="F394" s="31"/>
      <c r="G394" s="31"/>
      <c r="H394" s="31"/>
      <c r="I394" s="31"/>
      <c r="J394" s="31"/>
      <c r="K394" s="31"/>
      <c r="L394" s="31"/>
      <c r="P394" s="48"/>
      <c r="Q394" s="48"/>
      <c r="R394" s="48"/>
      <c r="S394" s="48"/>
      <c r="T394" s="48"/>
      <c r="U394" s="48"/>
      <c r="V394" s="48"/>
      <c r="W394" s="48"/>
      <c r="X394" s="152" t="s">
        <v>467</v>
      </c>
      <c r="Y394" s="152"/>
      <c r="Z394" s="152"/>
      <c r="AA394" s="152"/>
      <c r="AB394" s="152"/>
      <c r="AC394" s="152"/>
      <c r="AD394" s="152"/>
      <c r="AE394" s="152"/>
      <c r="AF394" s="152"/>
      <c r="AG394" s="152"/>
      <c r="AH394" s="152"/>
      <c r="AI394" s="152"/>
      <c r="AJ394" s="152"/>
      <c r="AK394" s="152"/>
      <c r="AL394" s="152"/>
      <c r="AM394" s="48"/>
      <c r="AN394" s="48"/>
      <c r="AQ394" s="39"/>
      <c r="AR394" s="40" t="s">
        <v>441</v>
      </c>
      <c r="AS394" s="40">
        <f>P396</f>
        <v>0</v>
      </c>
    </row>
    <row r="395" spans="4:45" s="21" customFormat="1" ht="19.5" customHeight="1" thickBot="1" x14ac:dyDescent="0.45">
      <c r="E395" s="31"/>
      <c r="F395" s="31"/>
      <c r="G395" s="31"/>
      <c r="H395" s="206" t="s">
        <v>568</v>
      </c>
      <c r="I395" s="206"/>
      <c r="J395" s="206"/>
      <c r="K395" s="206" t="s">
        <v>84</v>
      </c>
      <c r="L395" s="206"/>
      <c r="M395" s="206"/>
      <c r="P395" s="161" t="s">
        <v>569</v>
      </c>
      <c r="Q395" s="161"/>
      <c r="R395" s="161"/>
      <c r="S395" s="206" t="s">
        <v>84</v>
      </c>
      <c r="T395" s="206"/>
      <c r="U395" s="206"/>
      <c r="V395" s="48"/>
      <c r="W395" s="48"/>
      <c r="X395" s="152"/>
      <c r="Y395" s="152"/>
      <c r="Z395" s="152"/>
      <c r="AA395" s="152"/>
      <c r="AB395" s="152"/>
      <c r="AC395" s="152"/>
      <c r="AD395" s="152"/>
      <c r="AE395" s="152"/>
      <c r="AF395" s="152"/>
      <c r="AG395" s="152"/>
      <c r="AH395" s="152"/>
      <c r="AI395" s="152"/>
      <c r="AJ395" s="152"/>
      <c r="AK395" s="152"/>
      <c r="AL395" s="152"/>
      <c r="AM395" s="48"/>
      <c r="AN395" s="48"/>
      <c r="AQ395" s="39"/>
      <c r="AR395" s="40" t="s">
        <v>84</v>
      </c>
      <c r="AS395" s="42">
        <f>S396</f>
        <v>0</v>
      </c>
    </row>
    <row r="396" spans="4:45" s="21" customFormat="1" ht="19.5" customHeight="1" thickBot="1" x14ac:dyDescent="0.45">
      <c r="E396" s="31"/>
      <c r="F396" s="31"/>
      <c r="G396" s="31"/>
      <c r="H396" s="131"/>
      <c r="I396" s="132"/>
      <c r="J396" s="133"/>
      <c r="K396" s="131"/>
      <c r="L396" s="132"/>
      <c r="M396" s="133"/>
      <c r="N396" s="31"/>
      <c r="O396" s="31"/>
      <c r="P396" s="131"/>
      <c r="Q396" s="132"/>
      <c r="R396" s="133"/>
      <c r="S396" s="131"/>
      <c r="T396" s="132"/>
      <c r="U396" s="133"/>
      <c r="V396" s="48"/>
      <c r="W396" s="48"/>
      <c r="X396" s="152"/>
      <c r="Y396" s="152"/>
      <c r="Z396" s="152"/>
      <c r="AA396" s="152"/>
      <c r="AB396" s="152"/>
      <c r="AC396" s="152"/>
      <c r="AD396" s="152"/>
      <c r="AE396" s="152"/>
      <c r="AF396" s="152"/>
      <c r="AG396" s="152"/>
      <c r="AH396" s="152"/>
      <c r="AI396" s="152"/>
      <c r="AJ396" s="152"/>
      <c r="AK396" s="152"/>
      <c r="AL396" s="152"/>
      <c r="AM396" s="48"/>
      <c r="AN396" s="48"/>
      <c r="AQ396" s="39"/>
      <c r="AR396" s="40"/>
      <c r="AS396" s="42"/>
    </row>
    <row r="397" spans="4:45" s="21" customFormat="1" ht="19.5" customHeight="1" x14ac:dyDescent="0.4">
      <c r="AQ397" s="39"/>
      <c r="AR397" s="40"/>
      <c r="AS397" s="40"/>
    </row>
    <row r="398" spans="4:45" s="21" customFormat="1" ht="19.5" customHeight="1" x14ac:dyDescent="0.4">
      <c r="D398" s="20" t="s">
        <v>30</v>
      </c>
      <c r="J398" s="20"/>
      <c r="L398" s="48"/>
      <c r="M398" s="48"/>
      <c r="N398" s="48"/>
      <c r="O398" s="48"/>
      <c r="P398" s="48"/>
      <c r="Q398" s="48"/>
      <c r="R398" s="48"/>
      <c r="S398" s="48"/>
      <c r="T398" s="48"/>
      <c r="U398" s="48"/>
      <c r="V398" s="48"/>
      <c r="W398" s="48"/>
      <c r="X398" s="48"/>
      <c r="Y398" s="48"/>
      <c r="Z398" s="48"/>
      <c r="AA398" s="48"/>
      <c r="AB398" s="48"/>
      <c r="AC398" s="48"/>
      <c r="AD398" s="48"/>
      <c r="AE398" s="48"/>
      <c r="AF398" s="48"/>
      <c r="AG398" s="48"/>
      <c r="AH398" s="48"/>
      <c r="AI398" s="48"/>
      <c r="AJ398" s="48"/>
      <c r="AK398" s="48"/>
      <c r="AL398" s="48"/>
      <c r="AM398" s="48"/>
      <c r="AN398" s="48"/>
      <c r="AQ398" s="39"/>
      <c r="AR398" s="40"/>
      <c r="AS398" s="40"/>
    </row>
    <row r="399" spans="4:45" s="21" customFormat="1" ht="19.5" customHeight="1" x14ac:dyDescent="0.4">
      <c r="E399" s="20" t="s">
        <v>243</v>
      </c>
      <c r="L399" s="48"/>
      <c r="M399" s="48"/>
      <c r="N399" s="48"/>
      <c r="O399" s="48"/>
      <c r="P399" s="48"/>
      <c r="Q399" s="48"/>
      <c r="R399" s="48"/>
      <c r="S399" s="48"/>
      <c r="T399" s="48"/>
      <c r="U399" s="48"/>
      <c r="V399" s="48"/>
      <c r="W399" s="48"/>
      <c r="X399" s="48"/>
      <c r="Y399" s="48"/>
      <c r="Z399" s="48"/>
      <c r="AA399" s="48"/>
      <c r="AB399" s="48"/>
      <c r="AC399" s="48"/>
      <c r="AD399" s="48"/>
      <c r="AE399" s="48"/>
      <c r="AF399" s="48"/>
      <c r="AG399" s="48"/>
      <c r="AH399" s="48"/>
      <c r="AI399" s="48"/>
      <c r="AJ399" s="48"/>
      <c r="AK399" s="48"/>
      <c r="AL399" s="48"/>
      <c r="AM399" s="48"/>
      <c r="AN399" s="48"/>
      <c r="AQ399" s="39"/>
      <c r="AR399" s="40" t="str">
        <f>D398</f>
        <v>●質問１.３－４</v>
      </c>
      <c r="AS399" s="40"/>
    </row>
    <row r="400" spans="4:45" s="21" customFormat="1" ht="19.5" customHeight="1" x14ac:dyDescent="0.4">
      <c r="L400" s="48"/>
      <c r="M400" s="48"/>
      <c r="N400" s="48"/>
      <c r="O400" s="48"/>
      <c r="P400" s="48"/>
      <c r="Q400" s="48"/>
      <c r="R400" s="48"/>
      <c r="S400" s="48"/>
      <c r="T400" s="48"/>
      <c r="U400" s="48"/>
      <c r="V400" s="48"/>
      <c r="W400" s="48"/>
      <c r="X400" s="48"/>
      <c r="Y400" s="48"/>
      <c r="Z400" s="48"/>
      <c r="AA400" s="48"/>
      <c r="AB400" s="48"/>
      <c r="AC400" s="48"/>
      <c r="AD400" s="48"/>
      <c r="AE400" s="48"/>
      <c r="AF400" s="48"/>
      <c r="AG400" s="48"/>
      <c r="AH400" s="48"/>
      <c r="AI400" s="48"/>
      <c r="AJ400" s="48"/>
      <c r="AK400" s="48"/>
      <c r="AL400" s="48"/>
      <c r="AM400" s="48"/>
      <c r="AN400" s="48"/>
      <c r="AQ400" s="39"/>
      <c r="AR400" s="40" t="s">
        <v>442</v>
      </c>
      <c r="AS400" s="42">
        <f>H403</f>
        <v>0</v>
      </c>
    </row>
    <row r="401" spans="4:45" s="21" customFormat="1" ht="19.5" customHeight="1" x14ac:dyDescent="0.4">
      <c r="E401" s="31" t="s">
        <v>565</v>
      </c>
      <c r="F401" s="31"/>
      <c r="G401" s="31"/>
      <c r="H401" s="31"/>
      <c r="I401" s="31"/>
      <c r="J401" s="31"/>
      <c r="K401" s="31"/>
      <c r="L401" s="31"/>
      <c r="P401" s="48"/>
      <c r="Q401" s="48"/>
      <c r="R401" s="48"/>
      <c r="S401" s="48"/>
      <c r="T401" s="48"/>
      <c r="U401" s="48"/>
      <c r="V401" s="48"/>
      <c r="W401" s="48"/>
      <c r="X401" s="48"/>
      <c r="Y401" s="48"/>
      <c r="Z401" s="48"/>
      <c r="AA401" s="48"/>
      <c r="AB401" s="48"/>
      <c r="AC401" s="48"/>
      <c r="AD401" s="48"/>
      <c r="AE401" s="48"/>
      <c r="AF401" s="48"/>
      <c r="AG401" s="48"/>
      <c r="AH401" s="48"/>
      <c r="AI401" s="48"/>
      <c r="AJ401" s="48"/>
      <c r="AK401" s="48"/>
      <c r="AL401" s="48"/>
      <c r="AM401" s="48"/>
      <c r="AN401" s="48"/>
      <c r="AQ401" s="39"/>
      <c r="AR401" s="40" t="s">
        <v>443</v>
      </c>
      <c r="AS401" s="42">
        <f>H404</f>
        <v>0</v>
      </c>
    </row>
    <row r="402" spans="4:45" s="21" customFormat="1" ht="19.5" customHeight="1" thickBot="1" x14ac:dyDescent="0.45">
      <c r="E402" s="31"/>
      <c r="F402" s="31"/>
      <c r="G402" s="31"/>
      <c r="H402" s="31" t="s">
        <v>566</v>
      </c>
      <c r="I402" s="31"/>
      <c r="J402" s="31"/>
      <c r="K402" s="31"/>
      <c r="L402" s="31"/>
      <c r="M402" s="31"/>
      <c r="N402" s="31"/>
      <c r="O402" s="31"/>
      <c r="P402" s="31"/>
      <c r="Q402" s="31"/>
      <c r="R402" s="31"/>
      <c r="S402" s="31" t="s">
        <v>567</v>
      </c>
      <c r="T402" s="31"/>
      <c r="U402" s="31"/>
      <c r="V402" s="31"/>
      <c r="W402" s="31"/>
      <c r="X402" s="48"/>
      <c r="Y402" s="48"/>
      <c r="Z402" s="48"/>
      <c r="AA402" s="48"/>
      <c r="AB402" s="48"/>
      <c r="AC402" s="48"/>
      <c r="AD402" s="48"/>
      <c r="AE402" s="48"/>
      <c r="AF402" s="48"/>
      <c r="AG402" s="48"/>
      <c r="AH402" s="48"/>
      <c r="AI402" s="48"/>
      <c r="AJ402" s="48"/>
      <c r="AK402" s="48"/>
      <c r="AL402" s="48"/>
      <c r="AM402" s="48"/>
      <c r="AN402" s="48"/>
      <c r="AQ402" s="39"/>
      <c r="AR402" s="40" t="s">
        <v>444</v>
      </c>
      <c r="AS402" s="42">
        <f>S403</f>
        <v>0</v>
      </c>
    </row>
    <row r="403" spans="4:45" s="21" customFormat="1" ht="19.5" customHeight="1" thickBot="1" x14ac:dyDescent="0.45">
      <c r="E403" s="49"/>
      <c r="F403" s="49"/>
      <c r="G403" s="31" t="s">
        <v>65</v>
      </c>
      <c r="H403" s="131"/>
      <c r="I403" s="132"/>
      <c r="J403" s="133"/>
      <c r="L403" s="31" t="s">
        <v>244</v>
      </c>
      <c r="M403" s="31"/>
      <c r="N403" s="49"/>
      <c r="O403" s="49"/>
      <c r="P403" s="49"/>
      <c r="Q403" s="49"/>
      <c r="R403" s="31" t="s">
        <v>65</v>
      </c>
      <c r="S403" s="131"/>
      <c r="T403" s="132"/>
      <c r="U403" s="133"/>
      <c r="W403" s="31" t="s">
        <v>244</v>
      </c>
      <c r="X403" s="49"/>
      <c r="Y403" s="49"/>
      <c r="Z403" s="49"/>
      <c r="AA403" s="49"/>
      <c r="AB403" s="49"/>
      <c r="AC403" s="49"/>
      <c r="AD403" s="49"/>
      <c r="AE403" s="49"/>
      <c r="AF403" s="49"/>
      <c r="AG403" s="49"/>
      <c r="AH403" s="49"/>
      <c r="AI403" s="49"/>
      <c r="AJ403" s="49"/>
      <c r="AK403" s="49"/>
      <c r="AL403" s="49"/>
      <c r="AM403" s="49"/>
      <c r="AN403" s="49"/>
      <c r="AP403" s="21" t="s">
        <v>81</v>
      </c>
      <c r="AQ403" s="39"/>
      <c r="AR403" s="40" t="s">
        <v>445</v>
      </c>
      <c r="AS403" s="42">
        <f>S404</f>
        <v>0</v>
      </c>
    </row>
    <row r="404" spans="4:45" s="21" customFormat="1" ht="19.5" customHeight="1" thickBot="1" x14ac:dyDescent="0.45">
      <c r="E404" s="49"/>
      <c r="F404" s="49"/>
      <c r="G404" s="31" t="s">
        <v>64</v>
      </c>
      <c r="H404" s="131"/>
      <c r="I404" s="132"/>
      <c r="J404" s="133"/>
      <c r="L404" s="31" t="s">
        <v>245</v>
      </c>
      <c r="M404" s="31"/>
      <c r="N404" s="49"/>
      <c r="O404" s="49"/>
      <c r="P404" s="49"/>
      <c r="Q404" s="49"/>
      <c r="R404" s="31" t="s">
        <v>64</v>
      </c>
      <c r="S404" s="131"/>
      <c r="T404" s="132"/>
      <c r="U404" s="133"/>
      <c r="W404" s="31" t="s">
        <v>246</v>
      </c>
      <c r="X404" s="49"/>
      <c r="Y404" s="49"/>
      <c r="Z404" s="49"/>
      <c r="AA404" s="49"/>
      <c r="AB404" s="49"/>
      <c r="AC404" s="49"/>
      <c r="AD404" s="49"/>
      <c r="AE404" s="49"/>
      <c r="AF404" s="49"/>
      <c r="AG404" s="49"/>
      <c r="AH404" s="49"/>
      <c r="AI404" s="49"/>
      <c r="AJ404" s="49"/>
      <c r="AK404" s="49"/>
      <c r="AL404" s="49"/>
      <c r="AM404" s="49"/>
      <c r="AN404" s="49"/>
      <c r="AP404" s="56" t="s">
        <v>91</v>
      </c>
      <c r="AQ404" s="39"/>
      <c r="AR404" s="40"/>
      <c r="AS404" s="40"/>
    </row>
    <row r="405" spans="4:45" s="21" customFormat="1" ht="19.5" customHeight="1" x14ac:dyDescent="0.4">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49"/>
      <c r="AL405" s="49"/>
      <c r="AM405" s="49"/>
      <c r="AN405" s="49"/>
      <c r="AQ405" s="39"/>
      <c r="AR405" s="40"/>
      <c r="AS405" s="40"/>
    </row>
    <row r="406" spans="4:45" s="21" customFormat="1" ht="19.5" customHeight="1" x14ac:dyDescent="0.4">
      <c r="D406" s="20" t="s">
        <v>31</v>
      </c>
      <c r="J406" s="20"/>
      <c r="L406" s="48"/>
      <c r="M406" s="48"/>
      <c r="N406" s="48"/>
      <c r="O406" s="48"/>
      <c r="P406" s="48"/>
      <c r="Q406" s="48"/>
      <c r="R406" s="48"/>
      <c r="S406" s="48"/>
      <c r="T406" s="48"/>
      <c r="U406" s="48"/>
      <c r="V406" s="48"/>
      <c r="W406" s="48"/>
      <c r="X406" s="48"/>
      <c r="Y406" s="48"/>
      <c r="Z406" s="48"/>
      <c r="AA406" s="48"/>
      <c r="AB406" s="48"/>
      <c r="AC406" s="48"/>
      <c r="AD406" s="48"/>
      <c r="AE406" s="48"/>
      <c r="AF406" s="48"/>
      <c r="AG406" s="48"/>
      <c r="AH406" s="48"/>
      <c r="AI406" s="48"/>
      <c r="AJ406" s="48"/>
      <c r="AK406" s="48"/>
      <c r="AL406" s="48"/>
      <c r="AM406" s="48"/>
      <c r="AN406" s="48"/>
      <c r="AQ406" s="39"/>
      <c r="AR406" s="40"/>
      <c r="AS406" s="42"/>
    </row>
    <row r="407" spans="4:45" s="21" customFormat="1" ht="19.5" customHeight="1" x14ac:dyDescent="0.4">
      <c r="E407" s="20" t="s">
        <v>390</v>
      </c>
      <c r="L407" s="48"/>
      <c r="M407" s="48"/>
      <c r="N407" s="48"/>
      <c r="O407" s="48"/>
      <c r="P407" s="48"/>
      <c r="Q407" s="48"/>
      <c r="R407" s="48"/>
      <c r="S407" s="48"/>
      <c r="T407" s="48"/>
      <c r="U407" s="48"/>
      <c r="V407" s="48"/>
      <c r="W407" s="48"/>
      <c r="X407" s="48"/>
      <c r="Y407" s="48"/>
      <c r="Z407" s="48"/>
      <c r="AA407" s="48"/>
      <c r="AB407" s="48"/>
      <c r="AC407" s="48"/>
      <c r="AD407" s="48"/>
      <c r="AE407" s="48"/>
      <c r="AF407" s="48"/>
      <c r="AG407" s="48"/>
      <c r="AH407" s="48"/>
      <c r="AI407" s="48"/>
      <c r="AJ407" s="48"/>
      <c r="AK407" s="48"/>
      <c r="AL407" s="48"/>
      <c r="AM407" s="48"/>
      <c r="AN407" s="48"/>
      <c r="AQ407" s="39"/>
      <c r="AR407" s="40" t="str">
        <f>D406</f>
        <v>●質問１.３－５</v>
      </c>
      <c r="AS407" s="40">
        <f>L409</f>
        <v>0</v>
      </c>
    </row>
    <row r="408" spans="4:45" s="21" customFormat="1" ht="19.5" customHeight="1" thickBot="1" x14ac:dyDescent="0.45">
      <c r="L408" s="48"/>
      <c r="M408" s="48"/>
      <c r="N408" s="48"/>
      <c r="O408" s="48"/>
      <c r="P408" s="48"/>
      <c r="Q408" s="48"/>
      <c r="R408" s="48"/>
      <c r="S408" s="48"/>
      <c r="T408" s="48"/>
      <c r="U408" s="48"/>
      <c r="V408" s="48"/>
      <c r="W408" s="48"/>
      <c r="X408" s="48"/>
      <c r="Y408" s="48"/>
      <c r="Z408" s="48"/>
      <c r="AA408" s="48"/>
      <c r="AB408" s="48"/>
      <c r="AC408" s="48"/>
      <c r="AD408" s="48"/>
      <c r="AE408" s="48"/>
      <c r="AF408" s="48"/>
      <c r="AG408" s="48"/>
      <c r="AH408" s="48"/>
      <c r="AI408" s="48"/>
      <c r="AJ408" s="48"/>
      <c r="AK408" s="48"/>
      <c r="AL408" s="48"/>
      <c r="AM408" s="48"/>
      <c r="AN408" s="48"/>
      <c r="AQ408" s="39"/>
      <c r="AR408" s="40"/>
      <c r="AS408" s="40"/>
    </row>
    <row r="409" spans="4:45" s="21" customFormat="1" ht="19.5" customHeight="1" thickBot="1" x14ac:dyDescent="0.45">
      <c r="E409" s="31" t="s">
        <v>247</v>
      </c>
      <c r="F409" s="31"/>
      <c r="G409" s="31"/>
      <c r="H409" s="31"/>
      <c r="I409" s="31"/>
      <c r="J409" s="31"/>
      <c r="K409" s="31"/>
      <c r="L409" s="131"/>
      <c r="M409" s="132"/>
      <c r="N409" s="133"/>
      <c r="P409" s="48"/>
      <c r="Q409" s="48"/>
      <c r="R409" s="48"/>
      <c r="S409" s="48"/>
      <c r="T409" s="48"/>
      <c r="U409" s="48"/>
      <c r="V409" s="48"/>
      <c r="W409" s="48"/>
      <c r="X409" s="48"/>
      <c r="Y409" s="48"/>
      <c r="Z409" s="48"/>
      <c r="AA409" s="48"/>
      <c r="AB409" s="48"/>
      <c r="AC409" s="48"/>
      <c r="AD409" s="48"/>
      <c r="AE409" s="48"/>
      <c r="AF409" s="48"/>
      <c r="AG409" s="48"/>
      <c r="AH409" s="48"/>
      <c r="AI409" s="48"/>
      <c r="AJ409" s="48"/>
      <c r="AK409" s="48"/>
      <c r="AL409" s="48"/>
      <c r="AM409" s="48"/>
      <c r="AN409" s="48"/>
      <c r="AQ409" s="39"/>
      <c r="AR409" s="40"/>
      <c r="AS409" s="42"/>
    </row>
    <row r="410" spans="4:45" s="21" customFormat="1" ht="19.5" customHeight="1" x14ac:dyDescent="0.4">
      <c r="E410" s="31"/>
      <c r="F410" s="31"/>
      <c r="G410" s="31"/>
      <c r="H410" s="31"/>
      <c r="I410" s="31"/>
      <c r="J410" s="31"/>
      <c r="K410" s="31"/>
      <c r="L410" s="31"/>
      <c r="M410" s="31"/>
      <c r="N410" s="31"/>
      <c r="O410" s="31"/>
      <c r="P410" s="31"/>
      <c r="Q410" s="31"/>
      <c r="R410" s="31"/>
      <c r="S410" s="31"/>
      <c r="T410" s="31"/>
      <c r="U410" s="31"/>
      <c r="V410" s="31"/>
      <c r="W410" s="31"/>
      <c r="X410" s="31"/>
      <c r="Y410" s="48"/>
      <c r="Z410" s="48"/>
      <c r="AA410" s="48"/>
      <c r="AB410" s="48"/>
      <c r="AC410" s="48"/>
      <c r="AD410" s="48"/>
      <c r="AE410" s="48"/>
      <c r="AF410" s="48"/>
      <c r="AG410" s="48"/>
      <c r="AH410" s="48"/>
      <c r="AI410" s="48"/>
      <c r="AJ410" s="48"/>
      <c r="AK410" s="48"/>
      <c r="AL410" s="48"/>
      <c r="AM410" s="48"/>
      <c r="AN410" s="48"/>
      <c r="AP410" s="21" t="s">
        <v>65</v>
      </c>
      <c r="AQ410" s="39"/>
      <c r="AR410" s="40"/>
      <c r="AS410" s="42"/>
    </row>
    <row r="411" spans="4:45" s="21" customFormat="1" ht="19.5" customHeight="1" x14ac:dyDescent="0.4">
      <c r="E411" s="49"/>
      <c r="F411" s="49"/>
      <c r="G411" s="31" t="s">
        <v>65</v>
      </c>
      <c r="H411" s="31" t="s">
        <v>88</v>
      </c>
      <c r="M411" s="31"/>
      <c r="N411" s="49"/>
      <c r="O411" s="49"/>
      <c r="P411" s="49"/>
      <c r="Q411" s="49"/>
      <c r="R411" s="49"/>
      <c r="S411" s="49"/>
      <c r="T411" s="49"/>
      <c r="U411" s="49"/>
      <c r="V411" s="49"/>
      <c r="W411" s="49"/>
      <c r="X411" s="49"/>
      <c r="Y411" s="49"/>
      <c r="Z411" s="49"/>
      <c r="AA411" s="49"/>
      <c r="AB411" s="49"/>
      <c r="AC411" s="49"/>
      <c r="AD411" s="49"/>
      <c r="AE411" s="49"/>
      <c r="AF411" s="49"/>
      <c r="AG411" s="49"/>
      <c r="AH411" s="49"/>
      <c r="AI411" s="49"/>
      <c r="AJ411" s="49"/>
      <c r="AK411" s="49"/>
      <c r="AL411" s="49"/>
      <c r="AM411" s="49"/>
      <c r="AN411" s="49"/>
      <c r="AP411" s="21" t="s">
        <v>64</v>
      </c>
      <c r="AQ411" s="39"/>
      <c r="AR411" s="40"/>
      <c r="AS411" s="40"/>
    </row>
    <row r="412" spans="4:45" s="21" customFormat="1" ht="19.5" customHeight="1" x14ac:dyDescent="0.4">
      <c r="E412" s="49"/>
      <c r="F412" s="49"/>
      <c r="G412" s="31" t="s">
        <v>64</v>
      </c>
      <c r="H412" s="31" t="s">
        <v>61</v>
      </c>
      <c r="J412" s="31"/>
      <c r="K412" s="49"/>
      <c r="L412" s="49"/>
      <c r="M412" s="49"/>
      <c r="N412" s="49"/>
      <c r="O412" s="49"/>
      <c r="P412" s="49"/>
      <c r="Q412" s="49"/>
      <c r="R412" s="49"/>
      <c r="S412" s="49"/>
      <c r="T412" s="49"/>
      <c r="U412" s="49"/>
      <c r="V412" s="49"/>
      <c r="W412" s="49"/>
      <c r="X412" s="49"/>
      <c r="Y412" s="49"/>
      <c r="Z412" s="49"/>
      <c r="AA412" s="49"/>
      <c r="AB412" s="49"/>
      <c r="AC412" s="49"/>
      <c r="AD412" s="49"/>
      <c r="AE412" s="49"/>
      <c r="AF412" s="49"/>
      <c r="AG412" s="49"/>
      <c r="AH412" s="49"/>
      <c r="AI412" s="49"/>
      <c r="AJ412" s="49"/>
      <c r="AK412" s="49"/>
      <c r="AO412" s="39"/>
      <c r="AP412" s="95"/>
      <c r="AR412" s="40"/>
      <c r="AS412" s="40"/>
    </row>
    <row r="413" spans="4:45" s="21" customFormat="1" ht="19.5" customHeight="1" x14ac:dyDescent="0.4">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c r="AN413" s="38"/>
      <c r="AQ413" s="39"/>
      <c r="AR413" s="40"/>
      <c r="AS413" s="40"/>
    </row>
    <row r="414" spans="4:45" s="21" customFormat="1" ht="19.5" customHeight="1" x14ac:dyDescent="0.4">
      <c r="D414" s="20" t="s">
        <v>107</v>
      </c>
      <c r="J414" s="20"/>
      <c r="L414" s="48"/>
      <c r="M414" s="48"/>
      <c r="N414" s="48"/>
      <c r="O414" s="48"/>
      <c r="P414" s="48"/>
      <c r="Q414" s="48"/>
      <c r="R414" s="48"/>
      <c r="S414" s="48"/>
      <c r="T414" s="48"/>
      <c r="U414" s="48"/>
      <c r="V414" s="48"/>
      <c r="W414" s="48"/>
      <c r="X414" s="48"/>
      <c r="Y414" s="48"/>
      <c r="Z414" s="48"/>
      <c r="AA414" s="48"/>
      <c r="AB414" s="48"/>
      <c r="AC414" s="48"/>
      <c r="AD414" s="48"/>
      <c r="AE414" s="48"/>
      <c r="AF414" s="48"/>
      <c r="AG414" s="48"/>
      <c r="AH414" s="48"/>
      <c r="AI414" s="48"/>
      <c r="AJ414" s="48"/>
      <c r="AK414" s="48"/>
      <c r="AL414" s="48"/>
      <c r="AM414" s="48"/>
      <c r="AN414" s="48"/>
      <c r="AQ414" s="39"/>
      <c r="AR414" s="40"/>
      <c r="AS414" s="40"/>
    </row>
    <row r="415" spans="4:45" s="21" customFormat="1" ht="19.5" customHeight="1" x14ac:dyDescent="0.4">
      <c r="E415" s="20" t="s">
        <v>391</v>
      </c>
      <c r="L415" s="48"/>
      <c r="M415" s="48"/>
      <c r="N415" s="48"/>
      <c r="O415" s="48"/>
      <c r="P415" s="48"/>
      <c r="Q415" s="48"/>
      <c r="R415" s="48"/>
      <c r="S415" s="48"/>
      <c r="T415" s="48"/>
      <c r="U415" s="48"/>
      <c r="V415" s="48"/>
      <c r="W415" s="48"/>
      <c r="X415" s="48"/>
      <c r="Y415" s="48"/>
      <c r="Z415" s="48"/>
      <c r="AA415" s="48"/>
      <c r="AB415" s="48"/>
      <c r="AC415" s="48"/>
      <c r="AD415" s="48"/>
      <c r="AE415" s="48"/>
      <c r="AF415" s="48"/>
      <c r="AG415" s="48"/>
      <c r="AH415" s="48"/>
      <c r="AI415" s="48"/>
      <c r="AJ415" s="48"/>
      <c r="AK415" s="48"/>
      <c r="AL415" s="48"/>
      <c r="AM415" s="48"/>
      <c r="AN415" s="48"/>
      <c r="AQ415" s="39"/>
      <c r="AR415" s="40" t="str">
        <f>D414</f>
        <v>●質問１.３－６</v>
      </c>
      <c r="AS415" s="40">
        <f>G419</f>
        <v>0</v>
      </c>
    </row>
    <row r="416" spans="4:45" s="21" customFormat="1" ht="19.5" customHeight="1" x14ac:dyDescent="0.4">
      <c r="L416" s="48"/>
      <c r="M416" s="48"/>
      <c r="N416" s="48"/>
      <c r="O416" s="48"/>
      <c r="P416" s="48"/>
      <c r="Q416" s="48"/>
      <c r="R416" s="48"/>
      <c r="S416" s="48"/>
      <c r="T416" s="48"/>
      <c r="U416" s="48"/>
      <c r="V416" s="48"/>
      <c r="W416" s="48"/>
      <c r="X416" s="48"/>
      <c r="Y416" s="48"/>
      <c r="Z416" s="48"/>
      <c r="AA416" s="48"/>
      <c r="AB416" s="48"/>
      <c r="AC416" s="48"/>
      <c r="AD416" s="48"/>
      <c r="AE416" s="48"/>
      <c r="AF416" s="48"/>
      <c r="AG416" s="48"/>
      <c r="AH416" s="48"/>
      <c r="AI416" s="48"/>
      <c r="AJ416" s="48"/>
      <c r="AK416" s="48"/>
      <c r="AL416" s="48"/>
      <c r="AM416" s="48"/>
      <c r="AN416" s="48"/>
      <c r="AQ416" s="39"/>
      <c r="AR416" s="40"/>
      <c r="AS416" s="40"/>
    </row>
    <row r="417" spans="4:45" s="21" customFormat="1" ht="19.5" customHeight="1" x14ac:dyDescent="0.4">
      <c r="E417" s="31" t="s">
        <v>108</v>
      </c>
      <c r="F417" s="31"/>
      <c r="G417" s="31"/>
      <c r="H417" s="31"/>
      <c r="I417" s="31"/>
      <c r="J417" s="31"/>
      <c r="K417" s="31"/>
      <c r="L417" s="31"/>
      <c r="P417" s="48"/>
      <c r="Q417" s="48"/>
      <c r="R417" s="48"/>
      <c r="S417" s="48"/>
      <c r="T417" s="48"/>
      <c r="U417" s="48"/>
      <c r="V417" s="48"/>
      <c r="W417" s="48"/>
      <c r="X417" s="48"/>
      <c r="Y417" s="48"/>
      <c r="Z417" s="48"/>
      <c r="AA417" s="48"/>
      <c r="AB417" s="48"/>
      <c r="AC417" s="48"/>
      <c r="AD417" s="48"/>
      <c r="AE417" s="48"/>
      <c r="AF417" s="48"/>
      <c r="AG417" s="48"/>
      <c r="AH417" s="48"/>
      <c r="AI417" s="48"/>
      <c r="AJ417" s="48"/>
      <c r="AK417" s="48"/>
      <c r="AL417" s="48"/>
      <c r="AM417" s="48"/>
      <c r="AN417" s="48"/>
      <c r="AQ417" s="39"/>
      <c r="AR417" s="40"/>
      <c r="AS417" s="42"/>
    </row>
    <row r="418" spans="4:45" s="21" customFormat="1" ht="19.5" customHeight="1" thickBot="1" x14ac:dyDescent="0.45">
      <c r="E418" s="31"/>
      <c r="F418" s="31"/>
      <c r="G418" s="31" t="s">
        <v>392</v>
      </c>
      <c r="H418" s="31"/>
      <c r="I418" s="31"/>
      <c r="J418" s="31"/>
      <c r="K418" s="31"/>
      <c r="L418" s="31"/>
      <c r="M418" s="31"/>
      <c r="N418" s="31"/>
      <c r="O418" s="31"/>
      <c r="P418" s="31"/>
      <c r="Q418" s="31"/>
      <c r="R418" s="31"/>
      <c r="S418" s="31"/>
      <c r="T418" s="31"/>
      <c r="U418" s="31"/>
      <c r="V418" s="31"/>
      <c r="W418" s="31"/>
      <c r="X418" s="31"/>
      <c r="Y418" s="48"/>
      <c r="Z418" s="48"/>
      <c r="AA418" s="48"/>
      <c r="AB418" s="48"/>
      <c r="AC418" s="48"/>
      <c r="AD418" s="48"/>
      <c r="AE418" s="48"/>
      <c r="AF418" s="48"/>
      <c r="AG418" s="48"/>
      <c r="AH418" s="48"/>
      <c r="AI418" s="48"/>
      <c r="AJ418" s="48"/>
      <c r="AK418" s="48"/>
      <c r="AL418" s="48"/>
      <c r="AM418" s="48"/>
      <c r="AN418" s="48"/>
      <c r="AQ418" s="39"/>
      <c r="AR418" s="40"/>
      <c r="AS418" s="42"/>
    </row>
    <row r="419" spans="4:45" s="21" customFormat="1" ht="19.5" customHeight="1" thickTop="1" x14ac:dyDescent="0.4">
      <c r="E419" s="49"/>
      <c r="F419" s="49"/>
      <c r="G419" s="222"/>
      <c r="H419" s="223"/>
      <c r="I419" s="223"/>
      <c r="J419" s="223"/>
      <c r="K419" s="223"/>
      <c r="L419" s="223"/>
      <c r="M419" s="223"/>
      <c r="N419" s="223"/>
      <c r="O419" s="223"/>
      <c r="P419" s="223"/>
      <c r="Q419" s="223"/>
      <c r="R419" s="223"/>
      <c r="S419" s="223"/>
      <c r="T419" s="223"/>
      <c r="U419" s="223"/>
      <c r="V419" s="223"/>
      <c r="W419" s="223"/>
      <c r="X419" s="223"/>
      <c r="Y419" s="223"/>
      <c r="Z419" s="223"/>
      <c r="AA419" s="223"/>
      <c r="AB419" s="223"/>
      <c r="AC419" s="223"/>
      <c r="AD419" s="223"/>
      <c r="AE419" s="223"/>
      <c r="AF419" s="223"/>
      <c r="AG419" s="223"/>
      <c r="AH419" s="223"/>
      <c r="AI419" s="223"/>
      <c r="AJ419" s="223"/>
      <c r="AK419" s="224"/>
      <c r="AL419" s="49"/>
      <c r="AM419" s="49"/>
      <c r="AN419" s="49"/>
      <c r="AQ419" s="39"/>
      <c r="AR419" s="40"/>
      <c r="AS419" s="40"/>
    </row>
    <row r="420" spans="4:45" s="21" customFormat="1" ht="19.5" customHeight="1" thickBot="1" x14ac:dyDescent="0.45">
      <c r="E420" s="49"/>
      <c r="F420" s="49"/>
      <c r="G420" s="225"/>
      <c r="H420" s="226"/>
      <c r="I420" s="226"/>
      <c r="J420" s="226"/>
      <c r="K420" s="226"/>
      <c r="L420" s="226"/>
      <c r="M420" s="226"/>
      <c r="N420" s="226"/>
      <c r="O420" s="226"/>
      <c r="P420" s="226"/>
      <c r="Q420" s="226"/>
      <c r="R420" s="226"/>
      <c r="S420" s="226"/>
      <c r="T420" s="226"/>
      <c r="U420" s="226"/>
      <c r="V420" s="226"/>
      <c r="W420" s="226"/>
      <c r="X420" s="226"/>
      <c r="Y420" s="226"/>
      <c r="Z420" s="226"/>
      <c r="AA420" s="226"/>
      <c r="AB420" s="226"/>
      <c r="AC420" s="226"/>
      <c r="AD420" s="226"/>
      <c r="AE420" s="226"/>
      <c r="AF420" s="226"/>
      <c r="AG420" s="226"/>
      <c r="AH420" s="226"/>
      <c r="AI420" s="226"/>
      <c r="AJ420" s="226"/>
      <c r="AK420" s="227"/>
      <c r="AL420" s="49"/>
      <c r="AM420" s="49"/>
      <c r="AN420" s="49"/>
      <c r="AQ420" s="39"/>
      <c r="AR420" s="40"/>
      <c r="AS420" s="40"/>
    </row>
    <row r="421" spans="4:45" s="21" customFormat="1" ht="19.5" customHeight="1" thickTop="1" x14ac:dyDescent="0.4">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c r="AM421" s="38"/>
      <c r="AN421" s="38"/>
      <c r="AQ421" s="39"/>
      <c r="AR421" s="40"/>
      <c r="AS421" s="40"/>
    </row>
    <row r="422" spans="4:45" s="21" customFormat="1" ht="19.5" customHeight="1" x14ac:dyDescent="0.4">
      <c r="D422" s="20" t="s">
        <v>249</v>
      </c>
      <c r="J422" s="20"/>
      <c r="L422" s="48"/>
      <c r="M422" s="48"/>
      <c r="N422" s="48"/>
      <c r="O422" s="48"/>
      <c r="P422" s="48"/>
      <c r="Q422" s="48"/>
      <c r="R422" s="48"/>
      <c r="S422" s="48"/>
      <c r="T422" s="48"/>
      <c r="U422" s="48"/>
      <c r="V422" s="48"/>
      <c r="W422" s="48"/>
      <c r="X422" s="48"/>
      <c r="Y422" s="48"/>
      <c r="Z422" s="48"/>
      <c r="AA422" s="48"/>
      <c r="AB422" s="48"/>
      <c r="AC422" s="48"/>
      <c r="AD422" s="48"/>
      <c r="AE422" s="48"/>
      <c r="AF422" s="48"/>
      <c r="AG422" s="48"/>
      <c r="AH422" s="48"/>
      <c r="AI422" s="48"/>
      <c r="AJ422" s="48"/>
      <c r="AK422" s="48"/>
      <c r="AL422" s="48"/>
      <c r="AM422" s="48"/>
      <c r="AN422" s="48"/>
      <c r="AQ422" s="39"/>
      <c r="AR422" s="40"/>
      <c r="AS422" s="40"/>
    </row>
    <row r="423" spans="4:45" s="21" customFormat="1" ht="19.5" customHeight="1" x14ac:dyDescent="0.4">
      <c r="E423" s="20" t="s">
        <v>253</v>
      </c>
      <c r="L423" s="48"/>
      <c r="M423" s="48"/>
      <c r="N423" s="48"/>
      <c r="O423" s="48"/>
      <c r="P423" s="48"/>
      <c r="Q423" s="48"/>
      <c r="R423" s="48"/>
      <c r="S423" s="48"/>
      <c r="T423" s="48"/>
      <c r="U423" s="48"/>
      <c r="V423" s="48"/>
      <c r="W423" s="48"/>
      <c r="X423" s="48"/>
      <c r="Y423" s="48"/>
      <c r="Z423" s="48"/>
      <c r="AA423" s="48"/>
      <c r="AB423" s="48"/>
      <c r="AC423" s="48"/>
      <c r="AD423" s="48"/>
      <c r="AE423" s="48"/>
      <c r="AF423" s="48"/>
      <c r="AG423" s="48"/>
      <c r="AH423" s="48"/>
      <c r="AI423" s="48"/>
      <c r="AJ423" s="48"/>
      <c r="AK423" s="48"/>
      <c r="AL423" s="48"/>
      <c r="AM423" s="48"/>
      <c r="AN423" s="48"/>
      <c r="AQ423" s="39"/>
      <c r="AR423" s="40"/>
      <c r="AS423" s="42"/>
    </row>
    <row r="424" spans="4:45" s="21" customFormat="1" ht="19.5" customHeight="1" thickBot="1" x14ac:dyDescent="0.45">
      <c r="L424" s="48"/>
      <c r="M424" s="48"/>
      <c r="N424" s="48"/>
      <c r="O424" s="48"/>
      <c r="P424" s="48"/>
      <c r="Q424" s="48"/>
      <c r="R424" s="48"/>
      <c r="S424" s="48"/>
      <c r="T424" s="48"/>
      <c r="U424" s="48"/>
      <c r="V424" s="48"/>
      <c r="W424" s="48"/>
      <c r="X424" s="48"/>
      <c r="Y424" s="48"/>
      <c r="Z424" s="48"/>
      <c r="AA424" s="48"/>
      <c r="AB424" s="48"/>
      <c r="AC424" s="48"/>
      <c r="AD424" s="48"/>
      <c r="AE424" s="48"/>
      <c r="AF424" s="48"/>
      <c r="AG424" s="48"/>
      <c r="AH424" s="48"/>
      <c r="AI424" s="48"/>
      <c r="AJ424" s="48"/>
      <c r="AK424" s="48"/>
      <c r="AL424" s="48"/>
      <c r="AM424" s="48"/>
      <c r="AN424" s="48"/>
      <c r="AQ424" s="39"/>
      <c r="AR424" s="40"/>
      <c r="AS424" s="40"/>
    </row>
    <row r="425" spans="4:45" s="21" customFormat="1" ht="19.5" customHeight="1" thickBot="1" x14ac:dyDescent="0.45">
      <c r="E425" s="31" t="s">
        <v>386</v>
      </c>
      <c r="F425" s="31"/>
      <c r="G425" s="31"/>
      <c r="H425" s="31"/>
      <c r="I425" s="31"/>
      <c r="J425" s="31"/>
      <c r="K425" s="31"/>
      <c r="L425" s="131"/>
      <c r="M425" s="132"/>
      <c r="N425" s="133"/>
      <c r="P425" s="48"/>
      <c r="Q425" s="48"/>
      <c r="R425" s="48"/>
      <c r="S425" s="48"/>
      <c r="T425" s="48"/>
      <c r="U425" s="48"/>
      <c r="V425" s="48"/>
      <c r="W425" s="48"/>
      <c r="X425" s="48"/>
      <c r="Y425" s="48"/>
      <c r="Z425" s="48"/>
      <c r="AA425" s="48"/>
      <c r="AB425" s="48"/>
      <c r="AC425" s="48"/>
      <c r="AD425" s="48"/>
      <c r="AE425" s="48"/>
      <c r="AF425" s="48"/>
      <c r="AG425" s="48"/>
      <c r="AH425" s="48"/>
      <c r="AI425" s="48"/>
      <c r="AJ425" s="48"/>
      <c r="AK425" s="48"/>
      <c r="AL425" s="48"/>
      <c r="AM425" s="48"/>
      <c r="AN425" s="48"/>
      <c r="AQ425" s="39"/>
      <c r="AR425" s="40"/>
      <c r="AS425" s="42"/>
    </row>
    <row r="426" spans="4:45" s="21" customFormat="1" ht="19.5" customHeight="1" x14ac:dyDescent="0.4">
      <c r="E426" s="31"/>
      <c r="F426" s="31"/>
      <c r="G426" s="31"/>
      <c r="H426" s="31"/>
      <c r="I426" s="31"/>
      <c r="J426" s="31"/>
      <c r="K426" s="31"/>
      <c r="L426" s="31"/>
      <c r="M426" s="31"/>
      <c r="N426" s="31"/>
      <c r="O426" s="31"/>
      <c r="P426" s="31"/>
      <c r="Q426" s="31"/>
      <c r="R426" s="31"/>
      <c r="S426" s="31"/>
      <c r="T426" s="31"/>
      <c r="U426" s="31"/>
      <c r="V426" s="31"/>
      <c r="W426" s="31"/>
      <c r="X426" s="31"/>
      <c r="Y426" s="48"/>
      <c r="Z426" s="48"/>
      <c r="AA426" s="48"/>
      <c r="AB426" s="48"/>
      <c r="AC426" s="48"/>
      <c r="AD426" s="48"/>
      <c r="AE426" s="48"/>
      <c r="AF426" s="48"/>
      <c r="AG426" s="48"/>
      <c r="AH426" s="48"/>
      <c r="AI426" s="48"/>
      <c r="AJ426" s="48"/>
      <c r="AK426" s="48"/>
      <c r="AL426" s="48"/>
      <c r="AM426" s="48"/>
      <c r="AN426" s="48"/>
      <c r="AQ426" s="39"/>
      <c r="AR426" s="40"/>
      <c r="AS426" s="42"/>
    </row>
    <row r="427" spans="4:45" s="21" customFormat="1" ht="19.5" customHeight="1" x14ac:dyDescent="0.4">
      <c r="E427" s="49"/>
      <c r="F427" s="49"/>
      <c r="G427" s="31" t="s">
        <v>65</v>
      </c>
      <c r="H427" s="31" t="s">
        <v>88</v>
      </c>
      <c r="M427" s="31"/>
      <c r="N427" s="49"/>
      <c r="O427" s="49"/>
      <c r="P427" s="49"/>
      <c r="Q427" s="49"/>
      <c r="R427" s="49"/>
      <c r="S427" s="49"/>
      <c r="T427" s="49"/>
      <c r="U427" s="49"/>
      <c r="V427" s="49"/>
      <c r="W427" s="49"/>
      <c r="X427" s="49"/>
      <c r="Y427" s="49"/>
      <c r="Z427" s="49"/>
      <c r="AA427" s="49"/>
      <c r="AB427" s="49"/>
      <c r="AC427" s="49"/>
      <c r="AD427" s="49"/>
      <c r="AE427" s="49"/>
      <c r="AF427" s="49"/>
      <c r="AG427" s="49"/>
      <c r="AH427" s="49"/>
      <c r="AI427" s="49"/>
      <c r="AJ427" s="49"/>
      <c r="AK427" s="49"/>
      <c r="AL427" s="49"/>
      <c r="AM427" s="49"/>
      <c r="AN427" s="49"/>
      <c r="AQ427" s="39"/>
      <c r="AR427" s="40"/>
      <c r="AS427" s="40"/>
    </row>
    <row r="428" spans="4:45" s="21" customFormat="1" ht="19.5" customHeight="1" x14ac:dyDescent="0.4">
      <c r="E428" s="49"/>
      <c r="F428" s="49"/>
      <c r="G428" s="31" t="s">
        <v>64</v>
      </c>
      <c r="H428" s="31" t="s">
        <v>61</v>
      </c>
      <c r="J428" s="31"/>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49"/>
      <c r="AJ428" s="49"/>
      <c r="AK428" s="49"/>
      <c r="AL428" s="49"/>
      <c r="AM428" s="49"/>
      <c r="AN428" s="49"/>
      <c r="AQ428" s="39"/>
      <c r="AR428" s="40" t="str">
        <f>D422</f>
        <v>●質問１.３－７</v>
      </c>
      <c r="AS428" s="40">
        <f>L425</f>
        <v>0</v>
      </c>
    </row>
    <row r="429" spans="4:45" s="21" customFormat="1" ht="19.5" customHeight="1" x14ac:dyDescent="0.4">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c r="AM429" s="38"/>
      <c r="AN429" s="38"/>
      <c r="AQ429" s="39"/>
      <c r="AR429" s="40"/>
      <c r="AS429" s="40"/>
    </row>
    <row r="430" spans="4:45" s="86" customFormat="1" ht="19.5" customHeight="1" x14ac:dyDescent="0.4">
      <c r="D430" s="87" t="s">
        <v>251</v>
      </c>
      <c r="J430" s="87" t="s">
        <v>393</v>
      </c>
      <c r="L430" s="88"/>
      <c r="M430" s="88"/>
      <c r="N430" s="88"/>
      <c r="O430" s="88"/>
      <c r="P430" s="88"/>
      <c r="Q430" s="88"/>
      <c r="R430" s="88"/>
      <c r="S430" s="88"/>
      <c r="T430" s="88"/>
      <c r="U430" s="88"/>
      <c r="V430" s="88"/>
      <c r="W430" s="88"/>
      <c r="X430" s="88"/>
      <c r="Y430" s="88"/>
      <c r="Z430" s="88"/>
      <c r="AA430" s="88"/>
      <c r="AB430" s="88"/>
      <c r="AC430" s="88"/>
      <c r="AD430" s="88"/>
      <c r="AE430" s="88"/>
      <c r="AF430" s="88"/>
      <c r="AG430" s="88"/>
      <c r="AH430" s="88"/>
      <c r="AI430" s="88"/>
      <c r="AJ430" s="88"/>
      <c r="AK430" s="88"/>
      <c r="AL430" s="88"/>
      <c r="AM430" s="88"/>
      <c r="AN430" s="88"/>
      <c r="AQ430" s="89"/>
      <c r="AR430" s="40"/>
      <c r="AS430" s="40"/>
    </row>
    <row r="431" spans="4:45" s="21" customFormat="1" ht="19.5" customHeight="1" x14ac:dyDescent="0.4">
      <c r="E431" s="20" t="s">
        <v>248</v>
      </c>
      <c r="L431" s="48"/>
      <c r="M431" s="48"/>
      <c r="N431" s="48"/>
      <c r="O431" s="48"/>
      <c r="P431" s="48"/>
      <c r="Q431" s="48"/>
      <c r="R431" s="48"/>
      <c r="S431" s="48"/>
      <c r="T431" s="48"/>
      <c r="U431" s="48"/>
      <c r="V431" s="48"/>
      <c r="W431" s="48"/>
      <c r="X431" s="48"/>
      <c r="Y431" s="48"/>
      <c r="Z431" s="48"/>
      <c r="AA431" s="48"/>
      <c r="AB431" s="48"/>
      <c r="AC431" s="48"/>
      <c r="AD431" s="48"/>
      <c r="AE431" s="48"/>
      <c r="AF431" s="48"/>
      <c r="AG431" s="48"/>
      <c r="AH431" s="48"/>
      <c r="AI431" s="48"/>
      <c r="AJ431" s="48"/>
      <c r="AK431" s="48"/>
      <c r="AL431" s="48"/>
      <c r="AM431" s="48"/>
      <c r="AN431" s="48"/>
      <c r="AQ431" s="39"/>
      <c r="AR431" s="90" t="str">
        <f>D430</f>
        <v>●質問１.３－８</v>
      </c>
      <c r="AS431" s="91">
        <f>F435</f>
        <v>0</v>
      </c>
    </row>
    <row r="432" spans="4:45" s="21" customFormat="1" ht="19.5" customHeight="1" x14ac:dyDescent="0.4">
      <c r="L432" s="48"/>
      <c r="M432" s="48"/>
      <c r="N432" s="48"/>
      <c r="O432" s="48"/>
      <c r="P432" s="48"/>
      <c r="Q432" s="48"/>
      <c r="R432" s="48"/>
      <c r="S432" s="48"/>
      <c r="T432" s="48"/>
      <c r="U432" s="48"/>
      <c r="V432" s="48"/>
      <c r="W432" s="48"/>
      <c r="X432" s="48"/>
      <c r="Y432" s="48"/>
      <c r="Z432" s="48"/>
      <c r="AA432" s="48"/>
      <c r="AB432" s="48"/>
      <c r="AC432" s="48"/>
      <c r="AD432" s="48"/>
      <c r="AE432" s="48"/>
      <c r="AF432" s="48"/>
      <c r="AG432" s="48"/>
      <c r="AH432" s="48"/>
      <c r="AI432" s="48"/>
      <c r="AJ432" s="48"/>
      <c r="AK432" s="48"/>
      <c r="AL432" s="48"/>
      <c r="AM432" s="48"/>
      <c r="AN432" s="48"/>
      <c r="AQ432" s="39"/>
      <c r="AR432" s="40"/>
      <c r="AS432" s="42"/>
    </row>
    <row r="433" spans="4:45" s="21" customFormat="1" ht="19.5" customHeight="1" x14ac:dyDescent="0.4">
      <c r="E433" s="31" t="s">
        <v>446</v>
      </c>
      <c r="F433" s="31"/>
      <c r="G433" s="31"/>
      <c r="H433" s="31"/>
      <c r="I433" s="31"/>
      <c r="J433" s="31"/>
      <c r="K433" s="31"/>
      <c r="L433" s="172"/>
      <c r="M433" s="172"/>
      <c r="N433" s="172"/>
      <c r="O433" s="172"/>
      <c r="P433" s="48"/>
      <c r="Q433" s="48"/>
      <c r="R433" s="48"/>
      <c r="S433" s="48"/>
      <c r="T433" s="48"/>
      <c r="U433" s="48"/>
      <c r="V433" s="48"/>
      <c r="W433" s="48"/>
      <c r="X433" s="48"/>
      <c r="Y433" s="48"/>
      <c r="Z433" s="48"/>
      <c r="AA433" s="48"/>
      <c r="AB433" s="48"/>
      <c r="AC433" s="48"/>
      <c r="AD433" s="48"/>
      <c r="AE433" s="48"/>
      <c r="AF433" s="48"/>
      <c r="AG433" s="48"/>
      <c r="AH433" s="48"/>
      <c r="AI433" s="48"/>
      <c r="AJ433" s="48"/>
      <c r="AK433" s="48"/>
      <c r="AL433" s="48"/>
      <c r="AM433" s="48"/>
      <c r="AN433" s="48"/>
      <c r="AQ433" s="39"/>
      <c r="AR433" s="46"/>
      <c r="AS433" s="52"/>
    </row>
    <row r="434" spans="4:45" s="21" customFormat="1" ht="19.5" customHeight="1" thickBot="1" x14ac:dyDescent="0.45">
      <c r="E434" s="31"/>
      <c r="F434" s="31"/>
      <c r="G434" s="31"/>
      <c r="H434" s="31"/>
      <c r="I434" s="31"/>
      <c r="J434" s="31"/>
      <c r="K434" s="31"/>
      <c r="L434" s="31"/>
      <c r="M434" s="31"/>
      <c r="N434" s="31"/>
      <c r="O434" s="31"/>
      <c r="P434" s="48"/>
      <c r="Q434" s="48"/>
      <c r="R434" s="48"/>
      <c r="S434" s="48"/>
      <c r="T434" s="48"/>
      <c r="U434" s="48"/>
      <c r="V434" s="48"/>
      <c r="W434" s="48"/>
      <c r="X434" s="48"/>
      <c r="Y434" s="48"/>
      <c r="Z434" s="48"/>
      <c r="AA434" s="48"/>
      <c r="AB434" s="48"/>
      <c r="AC434" s="48"/>
      <c r="AD434" s="48"/>
      <c r="AE434" s="48"/>
      <c r="AF434" s="48"/>
      <c r="AG434" s="48"/>
      <c r="AH434" s="48"/>
      <c r="AI434" s="48"/>
      <c r="AJ434" s="48"/>
      <c r="AK434" s="48"/>
      <c r="AL434" s="48"/>
      <c r="AM434" s="48"/>
      <c r="AN434" s="48"/>
      <c r="AQ434" s="39"/>
      <c r="AR434" s="46"/>
      <c r="AS434" s="52"/>
    </row>
    <row r="435" spans="4:45" s="21" customFormat="1" ht="19.5" customHeight="1" x14ac:dyDescent="0.4">
      <c r="F435" s="207"/>
      <c r="G435" s="208"/>
      <c r="H435" s="208"/>
      <c r="I435" s="208"/>
      <c r="J435" s="208"/>
      <c r="K435" s="208"/>
      <c r="L435" s="208"/>
      <c r="M435" s="208"/>
      <c r="N435" s="208"/>
      <c r="O435" s="208"/>
      <c r="P435" s="208"/>
      <c r="Q435" s="208"/>
      <c r="R435" s="208"/>
      <c r="S435" s="208"/>
      <c r="T435" s="208"/>
      <c r="U435" s="208"/>
      <c r="V435" s="208"/>
      <c r="W435" s="208"/>
      <c r="X435" s="208"/>
      <c r="Y435" s="208"/>
      <c r="Z435" s="208"/>
      <c r="AA435" s="208"/>
      <c r="AB435" s="208"/>
      <c r="AC435" s="208"/>
      <c r="AD435" s="208"/>
      <c r="AE435" s="208"/>
      <c r="AF435" s="208"/>
      <c r="AG435" s="208"/>
      <c r="AH435" s="208"/>
      <c r="AI435" s="208"/>
      <c r="AJ435" s="208"/>
      <c r="AK435" s="208"/>
      <c r="AL435" s="209"/>
      <c r="AM435" s="84"/>
      <c r="AN435" s="49"/>
      <c r="AQ435" s="39"/>
      <c r="AR435" s="46"/>
      <c r="AS435" s="46"/>
    </row>
    <row r="436" spans="4:45" s="21" customFormat="1" ht="19.5" customHeight="1" x14ac:dyDescent="0.4">
      <c r="F436" s="210"/>
      <c r="G436" s="211"/>
      <c r="H436" s="211"/>
      <c r="I436" s="211"/>
      <c r="J436" s="211"/>
      <c r="K436" s="211"/>
      <c r="L436" s="211"/>
      <c r="M436" s="211"/>
      <c r="N436" s="211"/>
      <c r="O436" s="211"/>
      <c r="P436" s="211"/>
      <c r="Q436" s="211"/>
      <c r="R436" s="211"/>
      <c r="S436" s="211"/>
      <c r="T436" s="211"/>
      <c r="U436" s="211"/>
      <c r="V436" s="211"/>
      <c r="W436" s="211"/>
      <c r="X436" s="211"/>
      <c r="Y436" s="211"/>
      <c r="Z436" s="211"/>
      <c r="AA436" s="211"/>
      <c r="AB436" s="211"/>
      <c r="AC436" s="211"/>
      <c r="AD436" s="211"/>
      <c r="AE436" s="211"/>
      <c r="AF436" s="211"/>
      <c r="AG436" s="211"/>
      <c r="AH436" s="211"/>
      <c r="AI436" s="211"/>
      <c r="AJ436" s="211"/>
      <c r="AK436" s="211"/>
      <c r="AL436" s="212"/>
      <c r="AM436" s="84"/>
      <c r="AN436" s="49"/>
      <c r="AQ436" s="39"/>
      <c r="AR436" s="46"/>
      <c r="AS436" s="46"/>
    </row>
    <row r="437" spans="4:45" s="21" customFormat="1" ht="19.5" customHeight="1" thickBot="1" x14ac:dyDescent="0.45">
      <c r="F437" s="213"/>
      <c r="G437" s="214"/>
      <c r="H437" s="214"/>
      <c r="I437" s="214"/>
      <c r="J437" s="214"/>
      <c r="K437" s="214"/>
      <c r="L437" s="214"/>
      <c r="M437" s="214"/>
      <c r="N437" s="214"/>
      <c r="O437" s="214"/>
      <c r="P437" s="214"/>
      <c r="Q437" s="214"/>
      <c r="R437" s="214"/>
      <c r="S437" s="214"/>
      <c r="T437" s="214"/>
      <c r="U437" s="214"/>
      <c r="V437" s="214"/>
      <c r="W437" s="214"/>
      <c r="X437" s="214"/>
      <c r="Y437" s="214"/>
      <c r="Z437" s="214"/>
      <c r="AA437" s="214"/>
      <c r="AB437" s="214"/>
      <c r="AC437" s="214"/>
      <c r="AD437" s="214"/>
      <c r="AE437" s="214"/>
      <c r="AF437" s="214"/>
      <c r="AG437" s="214"/>
      <c r="AH437" s="214"/>
      <c r="AI437" s="214"/>
      <c r="AJ437" s="214"/>
      <c r="AK437" s="214"/>
      <c r="AL437" s="215"/>
      <c r="AM437" s="84"/>
      <c r="AN437" s="49"/>
      <c r="AQ437" s="39"/>
      <c r="AR437" s="46"/>
      <c r="AS437" s="46"/>
    </row>
    <row r="438" spans="4:45" s="21" customFormat="1" ht="19.5" customHeight="1" x14ac:dyDescent="0.4">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c r="AN438" s="38"/>
      <c r="AQ438" s="39"/>
      <c r="AR438" s="46"/>
      <c r="AS438" s="46"/>
    </row>
    <row r="439" spans="4:45" s="21" customFormat="1" ht="19.5" customHeight="1" x14ac:dyDescent="0.4">
      <c r="D439" s="20" t="s">
        <v>254</v>
      </c>
      <c r="J439" s="20"/>
      <c r="L439" s="48"/>
      <c r="M439" s="48"/>
      <c r="N439" s="48"/>
      <c r="O439" s="48"/>
      <c r="P439" s="48"/>
      <c r="Q439" s="48"/>
      <c r="R439" s="48"/>
      <c r="S439" s="48"/>
      <c r="T439" s="48"/>
      <c r="U439" s="48"/>
      <c r="V439" s="48"/>
      <c r="W439" s="48"/>
      <c r="X439" s="48"/>
      <c r="Y439" s="48"/>
      <c r="Z439" s="48"/>
      <c r="AA439" s="48"/>
      <c r="AB439" s="48"/>
      <c r="AC439" s="48"/>
      <c r="AD439" s="48"/>
      <c r="AE439" s="48"/>
      <c r="AF439" s="48"/>
      <c r="AG439" s="48"/>
      <c r="AH439" s="48"/>
      <c r="AI439" s="48"/>
      <c r="AJ439" s="48"/>
      <c r="AK439" s="48"/>
      <c r="AL439" s="48"/>
      <c r="AM439" s="48"/>
      <c r="AN439" s="48"/>
      <c r="AQ439" s="39"/>
      <c r="AR439" s="46"/>
      <c r="AS439" s="46"/>
    </row>
    <row r="440" spans="4:45" s="21" customFormat="1" ht="19.5" customHeight="1" x14ac:dyDescent="0.4">
      <c r="E440" s="20" t="s">
        <v>250</v>
      </c>
      <c r="L440" s="48"/>
      <c r="M440" s="48"/>
      <c r="N440" s="48"/>
      <c r="O440" s="48"/>
      <c r="P440" s="48"/>
      <c r="Q440" s="48"/>
      <c r="R440" s="48"/>
      <c r="S440" s="48"/>
      <c r="T440" s="48"/>
      <c r="U440" s="48"/>
      <c r="V440" s="48"/>
      <c r="W440" s="48"/>
      <c r="X440" s="48"/>
      <c r="Y440" s="48"/>
      <c r="Z440" s="48"/>
      <c r="AA440" s="48"/>
      <c r="AB440" s="48"/>
      <c r="AC440" s="48"/>
      <c r="AD440" s="48"/>
      <c r="AE440" s="48"/>
      <c r="AF440" s="48"/>
      <c r="AG440" s="48"/>
      <c r="AH440" s="48"/>
      <c r="AI440" s="48"/>
      <c r="AJ440" s="48"/>
      <c r="AK440" s="48"/>
      <c r="AL440" s="48"/>
      <c r="AM440" s="48"/>
      <c r="AN440" s="48"/>
      <c r="AQ440" s="39"/>
      <c r="AR440" s="40"/>
      <c r="AS440" s="42"/>
    </row>
    <row r="441" spans="4:45" s="21" customFormat="1" ht="19.5" customHeight="1" thickBot="1" x14ac:dyDescent="0.45">
      <c r="L441" s="48"/>
      <c r="M441" s="48"/>
      <c r="N441" s="48"/>
      <c r="O441" s="48"/>
      <c r="P441" s="48"/>
      <c r="Q441" s="48"/>
      <c r="R441" s="48"/>
      <c r="S441" s="48"/>
      <c r="T441" s="48"/>
      <c r="U441" s="48"/>
      <c r="V441" s="48"/>
      <c r="W441" s="48"/>
      <c r="X441" s="48"/>
      <c r="Y441" s="48"/>
      <c r="Z441" s="48"/>
      <c r="AA441" s="48"/>
      <c r="AB441" s="48"/>
      <c r="AC441" s="48"/>
      <c r="AD441" s="48"/>
      <c r="AE441" s="48"/>
      <c r="AF441" s="48"/>
      <c r="AG441" s="48"/>
      <c r="AH441" s="48"/>
      <c r="AI441" s="48"/>
      <c r="AJ441" s="48"/>
      <c r="AK441" s="48"/>
      <c r="AL441" s="48"/>
      <c r="AM441" s="48"/>
      <c r="AN441" s="48"/>
      <c r="AQ441" s="39"/>
      <c r="AR441" s="40"/>
      <c r="AS441" s="40"/>
    </row>
    <row r="442" spans="4:45" s="21" customFormat="1" ht="19.5" customHeight="1" thickBot="1" x14ac:dyDescent="0.45">
      <c r="E442" s="31" t="s">
        <v>387</v>
      </c>
      <c r="F442" s="31"/>
      <c r="G442" s="31"/>
      <c r="H442" s="31"/>
      <c r="I442" s="31"/>
      <c r="J442" s="31"/>
      <c r="K442" s="31"/>
      <c r="L442" s="131"/>
      <c r="M442" s="132"/>
      <c r="N442" s="133"/>
      <c r="P442" s="48"/>
      <c r="Q442" s="48"/>
      <c r="R442" s="48"/>
      <c r="S442" s="48"/>
      <c r="T442" s="48"/>
      <c r="U442" s="48"/>
      <c r="V442" s="48"/>
      <c r="W442" s="48"/>
      <c r="X442" s="48"/>
      <c r="Y442" s="48"/>
      <c r="Z442" s="48"/>
      <c r="AA442" s="48"/>
      <c r="AB442" s="48"/>
      <c r="AC442" s="48"/>
      <c r="AD442" s="48"/>
      <c r="AE442" s="48"/>
      <c r="AF442" s="48"/>
      <c r="AG442" s="48"/>
      <c r="AH442" s="48"/>
      <c r="AI442" s="48"/>
      <c r="AJ442" s="48"/>
      <c r="AK442" s="48"/>
      <c r="AL442" s="48"/>
      <c r="AM442" s="48"/>
      <c r="AN442" s="48"/>
      <c r="AQ442" s="39"/>
      <c r="AR442" s="40"/>
      <c r="AS442" s="42"/>
    </row>
    <row r="443" spans="4:45" s="21" customFormat="1" ht="19.5" customHeight="1" x14ac:dyDescent="0.4">
      <c r="E443" s="31"/>
      <c r="F443" s="31"/>
      <c r="G443" s="31"/>
      <c r="H443" s="31"/>
      <c r="I443" s="31"/>
      <c r="J443" s="31"/>
      <c r="K443" s="31"/>
      <c r="L443" s="31"/>
      <c r="M443" s="31"/>
      <c r="N443" s="31"/>
      <c r="O443" s="31"/>
      <c r="P443" s="31"/>
      <c r="Q443" s="31"/>
      <c r="R443" s="31"/>
      <c r="S443" s="31"/>
      <c r="T443" s="31"/>
      <c r="U443" s="31"/>
      <c r="V443" s="31"/>
      <c r="W443" s="31"/>
      <c r="X443" s="31"/>
      <c r="Y443" s="48"/>
      <c r="Z443" s="48"/>
      <c r="AA443" s="48"/>
      <c r="AB443" s="48"/>
      <c r="AC443" s="48"/>
      <c r="AD443" s="48"/>
      <c r="AE443" s="48"/>
      <c r="AF443" s="48"/>
      <c r="AG443" s="48"/>
      <c r="AH443" s="48"/>
      <c r="AI443" s="48"/>
      <c r="AJ443" s="48"/>
      <c r="AK443" s="48"/>
      <c r="AL443" s="48"/>
      <c r="AM443" s="48"/>
      <c r="AN443" s="48"/>
      <c r="AQ443" s="39"/>
      <c r="AR443" s="40"/>
      <c r="AS443" s="42"/>
    </row>
    <row r="444" spans="4:45" s="21" customFormat="1" ht="19.5" customHeight="1" x14ac:dyDescent="0.4">
      <c r="E444" s="49"/>
      <c r="F444" s="49"/>
      <c r="G444" s="31" t="s">
        <v>65</v>
      </c>
      <c r="H444" s="31" t="s">
        <v>88</v>
      </c>
      <c r="M444" s="31"/>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49"/>
      <c r="AL444" s="49"/>
      <c r="AM444" s="49"/>
      <c r="AN444" s="49"/>
      <c r="AQ444" s="39"/>
      <c r="AR444" s="40"/>
      <c r="AS444" s="40"/>
    </row>
    <row r="445" spans="4:45" s="21" customFormat="1" ht="19.5" customHeight="1" x14ac:dyDescent="0.4">
      <c r="E445" s="49"/>
      <c r="F445" s="49"/>
      <c r="G445" s="31" t="s">
        <v>64</v>
      </c>
      <c r="H445" s="31" t="s">
        <v>61</v>
      </c>
      <c r="J445" s="31"/>
      <c r="K445" s="49"/>
      <c r="L445" s="49"/>
      <c r="M445" s="49"/>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49"/>
      <c r="AL445" s="49"/>
      <c r="AM445" s="49"/>
      <c r="AN445" s="49"/>
      <c r="AQ445" s="39"/>
      <c r="AR445" s="40" t="str">
        <f>D439</f>
        <v>●質問１.３－９</v>
      </c>
      <c r="AS445" s="40">
        <f>L442</f>
        <v>0</v>
      </c>
    </row>
    <row r="446" spans="4:45" s="21" customFormat="1" ht="19.5" customHeight="1" x14ac:dyDescent="0.4">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c r="AN446" s="38"/>
      <c r="AQ446" s="39"/>
      <c r="AR446" s="40"/>
      <c r="AS446" s="40"/>
    </row>
    <row r="447" spans="4:45" s="21" customFormat="1" ht="19.5" customHeight="1" x14ac:dyDescent="0.4">
      <c r="D447" s="20" t="s">
        <v>394</v>
      </c>
      <c r="J447" s="20" t="s">
        <v>395</v>
      </c>
      <c r="L447" s="48"/>
      <c r="M447" s="48"/>
      <c r="N447" s="48"/>
      <c r="O447" s="48"/>
      <c r="P447" s="48"/>
      <c r="Q447" s="48"/>
      <c r="R447" s="48"/>
      <c r="S447" s="48"/>
      <c r="T447" s="48"/>
      <c r="U447" s="48"/>
      <c r="V447" s="48"/>
      <c r="W447" s="48"/>
      <c r="X447" s="48"/>
      <c r="Y447" s="48"/>
      <c r="Z447" s="48"/>
      <c r="AA447" s="48"/>
      <c r="AB447" s="48"/>
      <c r="AC447" s="48"/>
      <c r="AD447" s="48"/>
      <c r="AE447" s="48"/>
      <c r="AF447" s="48"/>
      <c r="AG447" s="48"/>
      <c r="AH447" s="48"/>
      <c r="AI447" s="48"/>
      <c r="AJ447" s="48"/>
      <c r="AK447" s="48"/>
      <c r="AL447" s="48"/>
      <c r="AM447" s="48"/>
      <c r="AN447" s="48"/>
      <c r="AQ447" s="39"/>
      <c r="AR447" s="40"/>
      <c r="AS447" s="40"/>
    </row>
    <row r="448" spans="4:45" s="21" customFormat="1" ht="19.5" customHeight="1" x14ac:dyDescent="0.4">
      <c r="L448" s="48"/>
      <c r="M448" s="48"/>
      <c r="N448" s="48"/>
      <c r="O448" s="48"/>
      <c r="P448" s="48"/>
      <c r="Q448" s="48"/>
      <c r="R448" s="48"/>
      <c r="S448" s="48"/>
      <c r="T448" s="48"/>
      <c r="U448" s="48"/>
      <c r="V448" s="48"/>
      <c r="W448" s="48"/>
      <c r="X448" s="48"/>
      <c r="Y448" s="48"/>
      <c r="Z448" s="48"/>
      <c r="AA448" s="48"/>
      <c r="AB448" s="48"/>
      <c r="AC448" s="48"/>
      <c r="AD448" s="48"/>
      <c r="AE448" s="48"/>
      <c r="AF448" s="48"/>
      <c r="AG448" s="48"/>
      <c r="AH448" s="48"/>
      <c r="AI448" s="48"/>
      <c r="AJ448" s="48"/>
      <c r="AK448" s="48"/>
      <c r="AL448" s="48"/>
      <c r="AM448" s="48"/>
      <c r="AN448" s="48"/>
      <c r="AQ448" s="39"/>
      <c r="AR448" s="40" t="str">
        <f>D447</f>
        <v>●質問１.３－１０</v>
      </c>
      <c r="AS448" s="42">
        <f>F451</f>
        <v>0</v>
      </c>
    </row>
    <row r="449" spans="2:45" s="21" customFormat="1" ht="19.5" customHeight="1" x14ac:dyDescent="0.4">
      <c r="E449" s="31" t="s">
        <v>396</v>
      </c>
      <c r="F449" s="31"/>
      <c r="G449" s="31"/>
      <c r="H449" s="31"/>
      <c r="I449" s="31"/>
      <c r="J449" s="31"/>
      <c r="K449" s="31"/>
      <c r="L449" s="172"/>
      <c r="M449" s="172"/>
      <c r="N449" s="172"/>
      <c r="O449" s="172"/>
      <c r="P449" s="48"/>
      <c r="Q449" s="48"/>
      <c r="R449" s="48"/>
      <c r="S449" s="48"/>
      <c r="T449" s="48"/>
      <c r="U449" s="48"/>
      <c r="V449" s="48"/>
      <c r="W449" s="48"/>
      <c r="X449" s="48"/>
      <c r="Y449" s="48"/>
      <c r="Z449" s="48"/>
      <c r="AA449" s="48"/>
      <c r="AB449" s="48"/>
      <c r="AC449" s="48"/>
      <c r="AD449" s="48"/>
      <c r="AE449" s="48"/>
      <c r="AF449" s="48"/>
      <c r="AG449" s="48"/>
      <c r="AH449" s="48"/>
      <c r="AI449" s="48"/>
      <c r="AJ449" s="48"/>
      <c r="AK449" s="48"/>
      <c r="AL449" s="48"/>
      <c r="AM449" s="48"/>
      <c r="AN449" s="48"/>
      <c r="AQ449" s="39"/>
      <c r="AR449" s="46"/>
      <c r="AS449" s="52"/>
    </row>
    <row r="450" spans="2:45" s="21" customFormat="1" ht="19.5" customHeight="1" thickBot="1" x14ac:dyDescent="0.45">
      <c r="E450" s="21" t="s">
        <v>252</v>
      </c>
      <c r="L450" s="48"/>
      <c r="M450" s="48"/>
      <c r="N450" s="48"/>
      <c r="O450" s="48"/>
      <c r="P450" s="48"/>
      <c r="Q450" s="48"/>
      <c r="R450" s="48"/>
      <c r="S450" s="48"/>
      <c r="T450" s="48"/>
      <c r="U450" s="48"/>
      <c r="V450" s="48"/>
      <c r="W450" s="48"/>
      <c r="X450" s="48"/>
      <c r="Y450" s="48"/>
      <c r="Z450" s="48"/>
      <c r="AA450" s="48"/>
      <c r="AB450" s="48"/>
      <c r="AC450" s="48"/>
      <c r="AD450" s="48"/>
      <c r="AE450" s="48"/>
      <c r="AF450" s="48"/>
      <c r="AG450" s="48"/>
      <c r="AH450" s="48"/>
      <c r="AI450" s="48"/>
      <c r="AJ450" s="48"/>
      <c r="AK450" s="48"/>
      <c r="AL450" s="48"/>
      <c r="AM450" s="48"/>
      <c r="AN450" s="48"/>
      <c r="AQ450" s="39"/>
      <c r="AR450" s="46"/>
      <c r="AS450" s="52"/>
    </row>
    <row r="451" spans="2:45" s="21" customFormat="1" ht="19.5" customHeight="1" x14ac:dyDescent="0.4">
      <c r="F451" s="207"/>
      <c r="G451" s="208"/>
      <c r="H451" s="208"/>
      <c r="I451" s="208"/>
      <c r="J451" s="208"/>
      <c r="K451" s="208"/>
      <c r="L451" s="208"/>
      <c r="M451" s="208"/>
      <c r="N451" s="208"/>
      <c r="O451" s="208"/>
      <c r="P451" s="208"/>
      <c r="Q451" s="208"/>
      <c r="R451" s="208"/>
      <c r="S451" s="208"/>
      <c r="T451" s="208"/>
      <c r="U451" s="208"/>
      <c r="V451" s="208"/>
      <c r="W451" s="208"/>
      <c r="X451" s="208"/>
      <c r="Y451" s="208"/>
      <c r="Z451" s="208"/>
      <c r="AA451" s="208"/>
      <c r="AB451" s="208"/>
      <c r="AC451" s="208"/>
      <c r="AD451" s="208"/>
      <c r="AE451" s="208"/>
      <c r="AF451" s="208"/>
      <c r="AG451" s="208"/>
      <c r="AH451" s="208"/>
      <c r="AI451" s="208"/>
      <c r="AJ451" s="208"/>
      <c r="AK451" s="208"/>
      <c r="AL451" s="209"/>
      <c r="AM451" s="84"/>
      <c r="AN451" s="49"/>
      <c r="AQ451" s="39"/>
      <c r="AR451" s="40"/>
      <c r="AS451" s="42"/>
    </row>
    <row r="452" spans="2:45" s="21" customFormat="1" ht="19.5" customHeight="1" x14ac:dyDescent="0.4">
      <c r="F452" s="210"/>
      <c r="G452" s="211"/>
      <c r="H452" s="211"/>
      <c r="I452" s="211"/>
      <c r="J452" s="211"/>
      <c r="K452" s="211"/>
      <c r="L452" s="211"/>
      <c r="M452" s="211"/>
      <c r="N452" s="211"/>
      <c r="O452" s="211"/>
      <c r="P452" s="211"/>
      <c r="Q452" s="211"/>
      <c r="R452" s="211"/>
      <c r="S452" s="211"/>
      <c r="T452" s="211"/>
      <c r="U452" s="211"/>
      <c r="V452" s="211"/>
      <c r="W452" s="211"/>
      <c r="X452" s="211"/>
      <c r="Y452" s="211"/>
      <c r="Z452" s="211"/>
      <c r="AA452" s="211"/>
      <c r="AB452" s="211"/>
      <c r="AC452" s="211"/>
      <c r="AD452" s="211"/>
      <c r="AE452" s="211"/>
      <c r="AF452" s="211"/>
      <c r="AG452" s="211"/>
      <c r="AH452" s="211"/>
      <c r="AI452" s="211"/>
      <c r="AJ452" s="211"/>
      <c r="AK452" s="211"/>
      <c r="AL452" s="212"/>
      <c r="AM452" s="84"/>
      <c r="AN452" s="49"/>
      <c r="AQ452" s="39"/>
      <c r="AR452" s="46"/>
      <c r="AS452" s="46"/>
    </row>
    <row r="453" spans="2:45" s="21" customFormat="1" ht="19.5" customHeight="1" thickBot="1" x14ac:dyDescent="0.45">
      <c r="F453" s="213"/>
      <c r="G453" s="214"/>
      <c r="H453" s="214"/>
      <c r="I453" s="214"/>
      <c r="J453" s="214"/>
      <c r="K453" s="214"/>
      <c r="L453" s="214"/>
      <c r="M453" s="214"/>
      <c r="N453" s="214"/>
      <c r="O453" s="214"/>
      <c r="P453" s="214"/>
      <c r="Q453" s="214"/>
      <c r="R453" s="214"/>
      <c r="S453" s="214"/>
      <c r="T453" s="214"/>
      <c r="U453" s="214"/>
      <c r="V453" s="214"/>
      <c r="W453" s="214"/>
      <c r="X453" s="214"/>
      <c r="Y453" s="214"/>
      <c r="Z453" s="214"/>
      <c r="AA453" s="214"/>
      <c r="AB453" s="214"/>
      <c r="AC453" s="214"/>
      <c r="AD453" s="214"/>
      <c r="AE453" s="214"/>
      <c r="AF453" s="214"/>
      <c r="AG453" s="214"/>
      <c r="AH453" s="214"/>
      <c r="AI453" s="214"/>
      <c r="AJ453" s="214"/>
      <c r="AK453" s="214"/>
      <c r="AL453" s="215"/>
      <c r="AM453" s="84"/>
      <c r="AN453" s="49"/>
      <c r="AQ453" s="39"/>
      <c r="AR453" s="46"/>
      <c r="AS453" s="46"/>
    </row>
    <row r="454" spans="2:45" s="21" customFormat="1" ht="19.5" customHeight="1" x14ac:dyDescent="0.4">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c r="AM454" s="38"/>
      <c r="AN454" s="38"/>
      <c r="AQ454" s="39"/>
      <c r="AR454" s="46"/>
      <c r="AS454" s="46"/>
    </row>
    <row r="455" spans="2:45" s="21" customFormat="1" ht="19.5" customHeight="1" x14ac:dyDescent="0.4">
      <c r="D455" s="20" t="s">
        <v>397</v>
      </c>
      <c r="J455" s="20" t="s">
        <v>398</v>
      </c>
      <c r="L455" s="48"/>
      <c r="M455" s="48"/>
      <c r="N455" s="48"/>
      <c r="O455" s="48"/>
      <c r="P455" s="48"/>
      <c r="Q455" s="48"/>
      <c r="R455" s="48"/>
      <c r="S455" s="48"/>
      <c r="T455" s="48"/>
      <c r="U455" s="48"/>
      <c r="V455" s="48"/>
      <c r="W455" s="48"/>
      <c r="X455" s="48"/>
      <c r="Y455" s="48"/>
      <c r="Z455" s="48"/>
      <c r="AA455" s="48"/>
      <c r="AB455" s="48"/>
      <c r="AC455" s="48"/>
      <c r="AD455" s="48"/>
      <c r="AE455" s="48"/>
      <c r="AF455" s="48"/>
      <c r="AG455" s="48"/>
      <c r="AH455" s="48"/>
      <c r="AI455" s="48"/>
      <c r="AJ455" s="48"/>
      <c r="AK455" s="48"/>
      <c r="AL455" s="48"/>
      <c r="AM455" s="48"/>
      <c r="AN455" s="48"/>
      <c r="AQ455" s="39"/>
      <c r="AR455" s="46"/>
      <c r="AS455" s="46"/>
    </row>
    <row r="456" spans="2:45" s="21" customFormat="1" ht="19.5" customHeight="1" x14ac:dyDescent="0.4">
      <c r="L456" s="48"/>
      <c r="M456" s="48"/>
      <c r="N456" s="48"/>
      <c r="O456" s="48"/>
      <c r="P456" s="48"/>
      <c r="Q456" s="48"/>
      <c r="R456" s="48"/>
      <c r="S456" s="48"/>
      <c r="T456" s="48"/>
      <c r="U456" s="48"/>
      <c r="V456" s="48"/>
      <c r="W456" s="48"/>
      <c r="X456" s="48"/>
      <c r="Y456" s="48"/>
      <c r="Z456" s="48"/>
      <c r="AA456" s="48"/>
      <c r="AB456" s="48"/>
      <c r="AC456" s="48"/>
      <c r="AD456" s="48"/>
      <c r="AE456" s="48"/>
      <c r="AF456" s="48"/>
      <c r="AG456" s="48"/>
      <c r="AH456" s="48"/>
      <c r="AI456" s="48"/>
      <c r="AJ456" s="48"/>
      <c r="AK456" s="48"/>
      <c r="AL456" s="48"/>
      <c r="AM456" s="48"/>
      <c r="AN456" s="48"/>
      <c r="AQ456" s="39"/>
      <c r="AR456" s="40" t="str">
        <f>D455</f>
        <v>●質問１.３－１１</v>
      </c>
      <c r="AS456" s="42">
        <f>F459</f>
        <v>0</v>
      </c>
    </row>
    <row r="457" spans="2:45" s="21" customFormat="1" ht="19.5" customHeight="1" x14ac:dyDescent="0.4">
      <c r="E457" s="31" t="s">
        <v>399</v>
      </c>
      <c r="F457" s="31"/>
      <c r="G457" s="31"/>
      <c r="H457" s="31"/>
      <c r="I457" s="31"/>
      <c r="J457" s="31"/>
      <c r="K457" s="31"/>
      <c r="L457" s="172"/>
      <c r="M457" s="172"/>
      <c r="N457" s="172"/>
      <c r="O457" s="172"/>
      <c r="P457" s="48"/>
      <c r="Q457" s="48"/>
      <c r="R457" s="48"/>
      <c r="S457" s="48"/>
      <c r="T457" s="48"/>
      <c r="U457" s="48"/>
      <c r="V457" s="48"/>
      <c r="W457" s="48"/>
      <c r="X457" s="48"/>
      <c r="Y457" s="48"/>
      <c r="Z457" s="48"/>
      <c r="AA457" s="48"/>
      <c r="AB457" s="48"/>
      <c r="AC457" s="48"/>
      <c r="AD457" s="48"/>
      <c r="AE457" s="48"/>
      <c r="AF457" s="48"/>
      <c r="AG457" s="48"/>
      <c r="AH457" s="48"/>
      <c r="AI457" s="48"/>
      <c r="AJ457" s="48"/>
      <c r="AK457" s="48"/>
      <c r="AL457" s="48"/>
      <c r="AM457" s="48"/>
      <c r="AN457" s="48"/>
      <c r="AQ457" s="39"/>
      <c r="AR457" s="46"/>
      <c r="AS457" s="52"/>
    </row>
    <row r="458" spans="2:45" s="21" customFormat="1" ht="19.5" customHeight="1" thickBot="1" x14ac:dyDescent="0.45">
      <c r="F458" s="21" t="s">
        <v>570</v>
      </c>
      <c r="L458" s="48"/>
      <c r="M458" s="48"/>
      <c r="N458" s="48"/>
      <c r="O458" s="48"/>
      <c r="P458" s="48"/>
      <c r="Q458" s="48"/>
      <c r="R458" s="48"/>
      <c r="S458" s="48"/>
      <c r="T458" s="48"/>
      <c r="U458" s="48"/>
      <c r="V458" s="48"/>
      <c r="W458" s="48"/>
      <c r="X458" s="48"/>
      <c r="Y458" s="48"/>
      <c r="Z458" s="48"/>
      <c r="AA458" s="48"/>
      <c r="AB458" s="48"/>
      <c r="AC458" s="48"/>
      <c r="AD458" s="48"/>
      <c r="AE458" s="48"/>
      <c r="AF458" s="48"/>
      <c r="AG458" s="48"/>
      <c r="AH458" s="48"/>
      <c r="AI458" s="48"/>
      <c r="AJ458" s="48"/>
      <c r="AK458" s="48"/>
      <c r="AL458" s="48"/>
      <c r="AM458" s="48"/>
      <c r="AN458" s="48"/>
      <c r="AQ458" s="39"/>
      <c r="AR458" s="46"/>
      <c r="AS458" s="52"/>
    </row>
    <row r="459" spans="2:45" s="21" customFormat="1" ht="19.5" customHeight="1" x14ac:dyDescent="0.4">
      <c r="F459" s="207"/>
      <c r="G459" s="208"/>
      <c r="H459" s="208"/>
      <c r="I459" s="208"/>
      <c r="J459" s="208"/>
      <c r="K459" s="208"/>
      <c r="L459" s="208"/>
      <c r="M459" s="208"/>
      <c r="N459" s="208"/>
      <c r="O459" s="208"/>
      <c r="P459" s="208"/>
      <c r="Q459" s="208"/>
      <c r="R459" s="208"/>
      <c r="S459" s="208"/>
      <c r="T459" s="208"/>
      <c r="U459" s="208"/>
      <c r="V459" s="208"/>
      <c r="W459" s="208"/>
      <c r="X459" s="208"/>
      <c r="Y459" s="208"/>
      <c r="Z459" s="208"/>
      <c r="AA459" s="208"/>
      <c r="AB459" s="208"/>
      <c r="AC459" s="208"/>
      <c r="AD459" s="208"/>
      <c r="AE459" s="208"/>
      <c r="AF459" s="208"/>
      <c r="AG459" s="208"/>
      <c r="AH459" s="208"/>
      <c r="AI459" s="208"/>
      <c r="AJ459" s="208"/>
      <c r="AK459" s="208"/>
      <c r="AL459" s="209"/>
      <c r="AM459" s="84"/>
      <c r="AN459" s="49"/>
      <c r="AQ459" s="39"/>
      <c r="AR459" s="40"/>
      <c r="AS459" s="42"/>
    </row>
    <row r="460" spans="2:45" s="21" customFormat="1" ht="19.5" customHeight="1" x14ac:dyDescent="0.4">
      <c r="F460" s="210"/>
      <c r="G460" s="211"/>
      <c r="H460" s="211"/>
      <c r="I460" s="211"/>
      <c r="J460" s="211"/>
      <c r="K460" s="211"/>
      <c r="L460" s="211"/>
      <c r="M460" s="211"/>
      <c r="N460" s="211"/>
      <c r="O460" s="211"/>
      <c r="P460" s="211"/>
      <c r="Q460" s="211"/>
      <c r="R460" s="211"/>
      <c r="S460" s="211"/>
      <c r="T460" s="211"/>
      <c r="U460" s="211"/>
      <c r="V460" s="211"/>
      <c r="W460" s="211"/>
      <c r="X460" s="211"/>
      <c r="Y460" s="211"/>
      <c r="Z460" s="211"/>
      <c r="AA460" s="211"/>
      <c r="AB460" s="211"/>
      <c r="AC460" s="211"/>
      <c r="AD460" s="211"/>
      <c r="AE460" s="211"/>
      <c r="AF460" s="211"/>
      <c r="AG460" s="211"/>
      <c r="AH460" s="211"/>
      <c r="AI460" s="211"/>
      <c r="AJ460" s="211"/>
      <c r="AK460" s="211"/>
      <c r="AL460" s="212"/>
      <c r="AM460" s="84"/>
      <c r="AN460" s="49"/>
      <c r="AQ460" s="39"/>
      <c r="AR460" s="46"/>
      <c r="AS460" s="46"/>
    </row>
    <row r="461" spans="2:45" s="21" customFormat="1" ht="19.5" customHeight="1" thickBot="1" x14ac:dyDescent="0.45">
      <c r="F461" s="213"/>
      <c r="G461" s="214"/>
      <c r="H461" s="214"/>
      <c r="I461" s="214"/>
      <c r="J461" s="214"/>
      <c r="K461" s="214"/>
      <c r="L461" s="214"/>
      <c r="M461" s="214"/>
      <c r="N461" s="214"/>
      <c r="O461" s="214"/>
      <c r="P461" s="214"/>
      <c r="Q461" s="214"/>
      <c r="R461" s="214"/>
      <c r="S461" s="214"/>
      <c r="T461" s="214"/>
      <c r="U461" s="214"/>
      <c r="V461" s="214"/>
      <c r="W461" s="214"/>
      <c r="X461" s="214"/>
      <c r="Y461" s="214"/>
      <c r="Z461" s="214"/>
      <c r="AA461" s="214"/>
      <c r="AB461" s="214"/>
      <c r="AC461" s="214"/>
      <c r="AD461" s="214"/>
      <c r="AE461" s="214"/>
      <c r="AF461" s="214"/>
      <c r="AG461" s="214"/>
      <c r="AH461" s="214"/>
      <c r="AI461" s="214"/>
      <c r="AJ461" s="214"/>
      <c r="AK461" s="214"/>
      <c r="AL461" s="215"/>
      <c r="AM461" s="84"/>
      <c r="AN461" s="49"/>
      <c r="AQ461" s="39"/>
      <c r="AR461" s="46"/>
      <c r="AS461" s="46"/>
    </row>
    <row r="462" spans="2:45" s="21" customFormat="1" ht="19.5" customHeight="1" x14ac:dyDescent="0.4">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c r="AN462" s="38"/>
      <c r="AQ462" s="39"/>
      <c r="AR462" s="46"/>
      <c r="AS462" s="46"/>
    </row>
    <row r="463" spans="2:45" s="21" customFormat="1" ht="19.5" customHeight="1" x14ac:dyDescent="0.4">
      <c r="B463" s="26"/>
      <c r="C463" s="36" t="s">
        <v>47</v>
      </c>
      <c r="D463" s="26"/>
      <c r="E463" s="37" t="str">
        <f>実施要領!E28</f>
        <v>料金の適正価格について（経営関係）</v>
      </c>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c r="AO463" s="26"/>
      <c r="AQ463" s="39"/>
      <c r="AR463" s="40" t="str">
        <f>D472</f>
        <v>●質問１.４－１</v>
      </c>
      <c r="AS463" s="46"/>
    </row>
    <row r="464" spans="2:45" s="21" customFormat="1" ht="19.5" customHeight="1" x14ac:dyDescent="0.4">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c r="AO464" s="26"/>
      <c r="AQ464" s="39"/>
      <c r="AR464" s="46" t="s">
        <v>447</v>
      </c>
      <c r="AS464" s="96">
        <f>L476</f>
        <v>0</v>
      </c>
    </row>
    <row r="465" spans="2:45" ht="19.5" customHeight="1" x14ac:dyDescent="0.4">
      <c r="AQ465" s="47"/>
      <c r="AR465" s="46" t="s">
        <v>423</v>
      </c>
      <c r="AS465" s="96">
        <f>Q476</f>
        <v>0</v>
      </c>
    </row>
    <row r="466" spans="2:45" ht="19.5" customHeight="1" x14ac:dyDescent="0.4">
      <c r="AQ466" s="47"/>
      <c r="AR466" s="46" t="s">
        <v>449</v>
      </c>
      <c r="AS466" s="96">
        <f>V476</f>
        <v>0</v>
      </c>
    </row>
    <row r="467" spans="2:45" ht="19.5" customHeight="1" x14ac:dyDescent="0.4">
      <c r="AQ467" s="47"/>
      <c r="AR467" s="46" t="s">
        <v>400</v>
      </c>
      <c r="AS467" s="96">
        <f>AA476</f>
        <v>0</v>
      </c>
    </row>
    <row r="468" spans="2:45" ht="19.5" customHeight="1" x14ac:dyDescent="0.4">
      <c r="AQ468" s="47"/>
      <c r="AR468" s="46" t="s">
        <v>453</v>
      </c>
      <c r="AS468" s="96">
        <f>L477</f>
        <v>0</v>
      </c>
    </row>
    <row r="469" spans="2:45" ht="19.5" customHeight="1" x14ac:dyDescent="0.4">
      <c r="AQ469" s="47"/>
      <c r="AR469" s="46" t="s">
        <v>423</v>
      </c>
      <c r="AS469" s="96">
        <f>Q477</f>
        <v>0</v>
      </c>
    </row>
    <row r="470" spans="2:45" ht="19.5" customHeight="1" x14ac:dyDescent="0.4">
      <c r="B470" s="21"/>
      <c r="C470" s="21"/>
      <c r="D470" s="21" t="s">
        <v>16</v>
      </c>
      <c r="E470" s="21"/>
      <c r="F470" s="21"/>
      <c r="G470" s="21"/>
      <c r="H470" s="21"/>
      <c r="I470" s="21"/>
      <c r="J470" s="21"/>
      <c r="K470" s="21"/>
      <c r="L470" s="21"/>
      <c r="M470" s="21"/>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1"/>
      <c r="AL470" s="21"/>
      <c r="AM470" s="21"/>
      <c r="AN470" s="21"/>
      <c r="AO470" s="21"/>
      <c r="AQ470" s="47"/>
      <c r="AR470" s="46" t="s">
        <v>449</v>
      </c>
      <c r="AS470" s="96">
        <f>V477</f>
        <v>0</v>
      </c>
    </row>
    <row r="471" spans="2:45" ht="19.5" customHeight="1" x14ac:dyDescent="0.4">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c r="AM471" s="21"/>
      <c r="AN471" s="21"/>
      <c r="AO471" s="21"/>
      <c r="AQ471" s="47"/>
      <c r="AR471" s="46" t="s">
        <v>400</v>
      </c>
      <c r="AS471" s="96">
        <f>AA477</f>
        <v>0</v>
      </c>
    </row>
    <row r="472" spans="2:45" s="21" customFormat="1" ht="19.5" customHeight="1" x14ac:dyDescent="0.4">
      <c r="D472" s="20" t="s">
        <v>19</v>
      </c>
      <c r="AQ472" s="39"/>
      <c r="AR472" s="46" t="s">
        <v>452</v>
      </c>
      <c r="AS472" s="96">
        <f>L478</f>
        <v>0</v>
      </c>
    </row>
    <row r="473" spans="2:45" s="21" customFormat="1" ht="19.5" customHeight="1" x14ac:dyDescent="0.4">
      <c r="E473" s="20" t="s">
        <v>401</v>
      </c>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7"/>
      <c r="AI473" s="57"/>
      <c r="AJ473" s="57"/>
      <c r="AK473" s="57"/>
      <c r="AL473" s="57"/>
      <c r="AM473" s="57"/>
      <c r="AN473" s="57"/>
      <c r="AQ473" s="39"/>
      <c r="AR473" s="46" t="s">
        <v>423</v>
      </c>
      <c r="AS473" s="96">
        <f>Q478</f>
        <v>0</v>
      </c>
    </row>
    <row r="474" spans="2:45" s="21" customFormat="1" ht="19.5" customHeight="1" x14ac:dyDescent="0.4">
      <c r="AQ474" s="39"/>
      <c r="AR474" s="46" t="s">
        <v>449</v>
      </c>
      <c r="AS474" s="96">
        <f>V478</f>
        <v>0</v>
      </c>
    </row>
    <row r="475" spans="2:45" s="21" customFormat="1" ht="19.5" customHeight="1" thickBot="1" x14ac:dyDescent="0.45">
      <c r="E475" s="21" t="s">
        <v>114</v>
      </c>
      <c r="L475" s="216" t="s">
        <v>261</v>
      </c>
      <c r="M475" s="216"/>
      <c r="N475" s="216"/>
      <c r="O475" s="216"/>
      <c r="P475" s="216"/>
      <c r="Q475" s="220" t="s">
        <v>448</v>
      </c>
      <c r="R475" s="221"/>
      <c r="S475" s="221"/>
      <c r="T475" s="221"/>
      <c r="U475" s="221"/>
      <c r="V475" s="216" t="s">
        <v>260</v>
      </c>
      <c r="W475" s="216"/>
      <c r="X475" s="216"/>
      <c r="Y475" s="216"/>
      <c r="Z475" s="216"/>
      <c r="AA475" s="21" t="s">
        <v>400</v>
      </c>
      <c r="AD475" s="228"/>
      <c r="AE475" s="228"/>
      <c r="AF475" s="228"/>
      <c r="AG475" s="228"/>
      <c r="AH475" s="228"/>
      <c r="AI475" s="228"/>
      <c r="AJ475" s="228"/>
      <c r="AK475" s="228"/>
      <c r="AQ475" s="39"/>
      <c r="AR475" s="46" t="s">
        <v>400</v>
      </c>
      <c r="AS475" s="96">
        <f>AA478</f>
        <v>0</v>
      </c>
    </row>
    <row r="476" spans="2:45" s="21" customFormat="1" ht="19.5" customHeight="1" thickTop="1" thickBot="1" x14ac:dyDescent="0.45">
      <c r="J476" s="21" t="s">
        <v>255</v>
      </c>
      <c r="L476" s="217">
        <f>H187</f>
        <v>0</v>
      </c>
      <c r="M476" s="218"/>
      <c r="N476" s="218"/>
      <c r="O476" s="218"/>
      <c r="P476" s="219"/>
      <c r="Q476" s="217"/>
      <c r="R476" s="218"/>
      <c r="S476" s="218"/>
      <c r="T476" s="218"/>
      <c r="U476" s="219"/>
      <c r="V476" s="217"/>
      <c r="W476" s="218"/>
      <c r="X476" s="218"/>
      <c r="Y476" s="218"/>
      <c r="Z476" s="219"/>
      <c r="AA476" s="217"/>
      <c r="AB476" s="218"/>
      <c r="AC476" s="219"/>
      <c r="AE476" s="152" t="s">
        <v>262</v>
      </c>
      <c r="AF476" s="152"/>
      <c r="AG476" s="152"/>
      <c r="AH476" s="152"/>
      <c r="AI476" s="152"/>
      <c r="AJ476" s="152"/>
      <c r="AK476" s="152"/>
      <c r="AL476" s="152"/>
      <c r="AQ476" s="39"/>
      <c r="AR476" s="46" t="s">
        <v>451</v>
      </c>
      <c r="AS476" s="96">
        <f>L479</f>
        <v>0</v>
      </c>
    </row>
    <row r="477" spans="2:45" s="21" customFormat="1" ht="19.5" customHeight="1" thickTop="1" thickBot="1" x14ac:dyDescent="0.45">
      <c r="J477" s="21" t="s">
        <v>256</v>
      </c>
      <c r="L477" s="217">
        <f t="shared" ref="L477:L480" si="5">H188</f>
        <v>0</v>
      </c>
      <c r="M477" s="218"/>
      <c r="N477" s="218"/>
      <c r="O477" s="218"/>
      <c r="P477" s="219"/>
      <c r="Q477" s="217"/>
      <c r="R477" s="218"/>
      <c r="S477" s="218"/>
      <c r="T477" s="218"/>
      <c r="U477" s="219"/>
      <c r="V477" s="217"/>
      <c r="W477" s="218"/>
      <c r="X477" s="218"/>
      <c r="Y477" s="218"/>
      <c r="Z477" s="219"/>
      <c r="AA477" s="217"/>
      <c r="AB477" s="218"/>
      <c r="AC477" s="219"/>
      <c r="AE477" s="152"/>
      <c r="AF477" s="152"/>
      <c r="AG477" s="152"/>
      <c r="AH477" s="152"/>
      <c r="AI477" s="152"/>
      <c r="AJ477" s="152"/>
      <c r="AK477" s="152"/>
      <c r="AL477" s="152"/>
      <c r="AQ477" s="39"/>
      <c r="AR477" s="46" t="s">
        <v>423</v>
      </c>
      <c r="AS477" s="96">
        <f>Q479</f>
        <v>0</v>
      </c>
    </row>
    <row r="478" spans="2:45" s="21" customFormat="1" ht="19.5" customHeight="1" thickTop="1" thickBot="1" x14ac:dyDescent="0.45">
      <c r="J478" s="21" t="s">
        <v>257</v>
      </c>
      <c r="L478" s="217">
        <f t="shared" si="5"/>
        <v>0</v>
      </c>
      <c r="M478" s="218"/>
      <c r="N478" s="218"/>
      <c r="O478" s="218"/>
      <c r="P478" s="219"/>
      <c r="Q478" s="217"/>
      <c r="R478" s="218"/>
      <c r="S478" s="218"/>
      <c r="T478" s="218"/>
      <c r="U478" s="219"/>
      <c r="V478" s="217"/>
      <c r="W478" s="218"/>
      <c r="X478" s="218"/>
      <c r="Y478" s="218"/>
      <c r="Z478" s="219"/>
      <c r="AA478" s="217"/>
      <c r="AB478" s="218"/>
      <c r="AC478" s="219"/>
      <c r="AE478" s="152"/>
      <c r="AF478" s="152"/>
      <c r="AG478" s="152"/>
      <c r="AH478" s="152"/>
      <c r="AI478" s="152"/>
      <c r="AJ478" s="152"/>
      <c r="AK478" s="152"/>
      <c r="AL478" s="152"/>
      <c r="AQ478" s="39"/>
      <c r="AR478" s="46" t="s">
        <v>449</v>
      </c>
      <c r="AS478" s="96">
        <f>V479</f>
        <v>0</v>
      </c>
    </row>
    <row r="479" spans="2:45" s="21" customFormat="1" ht="19.5" customHeight="1" thickTop="1" thickBot="1" x14ac:dyDescent="0.45">
      <c r="J479" s="21" t="s">
        <v>258</v>
      </c>
      <c r="L479" s="217">
        <f t="shared" si="5"/>
        <v>0</v>
      </c>
      <c r="M479" s="218"/>
      <c r="N479" s="218"/>
      <c r="O479" s="218"/>
      <c r="P479" s="219"/>
      <c r="Q479" s="217"/>
      <c r="R479" s="218"/>
      <c r="S479" s="218"/>
      <c r="T479" s="218"/>
      <c r="U479" s="219"/>
      <c r="V479" s="217"/>
      <c r="W479" s="218"/>
      <c r="X479" s="218"/>
      <c r="Y479" s="218"/>
      <c r="Z479" s="219"/>
      <c r="AA479" s="217"/>
      <c r="AB479" s="218"/>
      <c r="AC479" s="219"/>
      <c r="AE479" s="152"/>
      <c r="AF479" s="152"/>
      <c r="AG479" s="152"/>
      <c r="AH479" s="152"/>
      <c r="AI479" s="152"/>
      <c r="AJ479" s="152"/>
      <c r="AK479" s="152"/>
      <c r="AL479" s="152"/>
      <c r="AQ479" s="39"/>
      <c r="AR479" s="46" t="s">
        <v>400</v>
      </c>
      <c r="AS479" s="96">
        <f>AA479</f>
        <v>0</v>
      </c>
    </row>
    <row r="480" spans="2:45" s="21" customFormat="1" ht="19.5" customHeight="1" thickTop="1" thickBot="1" x14ac:dyDescent="0.45">
      <c r="J480" s="21" t="s">
        <v>259</v>
      </c>
      <c r="L480" s="217">
        <f t="shared" si="5"/>
        <v>0</v>
      </c>
      <c r="M480" s="218"/>
      <c r="N480" s="218"/>
      <c r="O480" s="218"/>
      <c r="P480" s="219"/>
      <c r="Q480" s="217"/>
      <c r="R480" s="218"/>
      <c r="S480" s="218"/>
      <c r="T480" s="218"/>
      <c r="U480" s="219"/>
      <c r="V480" s="217"/>
      <c r="W480" s="218"/>
      <c r="X480" s="218"/>
      <c r="Y480" s="218"/>
      <c r="Z480" s="219"/>
      <c r="AA480" s="217"/>
      <c r="AB480" s="218"/>
      <c r="AC480" s="219"/>
      <c r="AE480" s="152"/>
      <c r="AF480" s="152"/>
      <c r="AG480" s="152"/>
      <c r="AH480" s="152"/>
      <c r="AI480" s="152"/>
      <c r="AJ480" s="152"/>
      <c r="AK480" s="152"/>
      <c r="AL480" s="152"/>
      <c r="AQ480" s="39"/>
      <c r="AR480" s="46" t="s">
        <v>450</v>
      </c>
      <c r="AS480" s="96">
        <f>L480</f>
        <v>0</v>
      </c>
    </row>
    <row r="481" spans="4:45" s="21" customFormat="1" ht="19.5" customHeight="1" thickTop="1" x14ac:dyDescent="0.4">
      <c r="G481" s="48"/>
      <c r="H481" s="48"/>
      <c r="I481" s="48"/>
      <c r="J481" s="48"/>
      <c r="K481" s="48"/>
      <c r="Q481" s="55"/>
      <c r="R481" s="55"/>
      <c r="S481" s="55"/>
      <c r="V481" s="55"/>
      <c r="W481" s="55"/>
      <c r="X481" s="55"/>
      <c r="AA481" s="55"/>
      <c r="AB481" s="55"/>
      <c r="AC481" s="55"/>
      <c r="AQ481" s="39"/>
      <c r="AR481" s="46" t="s">
        <v>423</v>
      </c>
      <c r="AS481" s="96">
        <f>Q480</f>
        <v>0</v>
      </c>
    </row>
    <row r="482" spans="4:45" s="21" customFormat="1" ht="19.5" customHeight="1" x14ac:dyDescent="0.4">
      <c r="D482" s="20" t="s">
        <v>32</v>
      </c>
      <c r="J482" s="20"/>
      <c r="K482" s="20"/>
      <c r="AQ482" s="39"/>
      <c r="AR482" s="46" t="s">
        <v>449</v>
      </c>
      <c r="AS482" s="96">
        <f>V480</f>
        <v>0</v>
      </c>
    </row>
    <row r="483" spans="4:45" s="21" customFormat="1" ht="19.5" customHeight="1" x14ac:dyDescent="0.4">
      <c r="E483" s="20" t="s">
        <v>264</v>
      </c>
      <c r="AQ483" s="39"/>
      <c r="AR483" s="46" t="s">
        <v>400</v>
      </c>
      <c r="AS483" s="96">
        <f>AA480</f>
        <v>0</v>
      </c>
    </row>
    <row r="484" spans="4:45" s="21" customFormat="1" ht="19.5" customHeight="1" x14ac:dyDescent="0.4">
      <c r="AQ484" s="39"/>
      <c r="AR484" s="19"/>
      <c r="AS484" s="40"/>
    </row>
    <row r="485" spans="4:45" s="21" customFormat="1" ht="19.5" customHeight="1" x14ac:dyDescent="0.4">
      <c r="E485" s="21" t="s">
        <v>20</v>
      </c>
      <c r="AQ485" s="39"/>
      <c r="AR485" s="19" t="str">
        <f>D482</f>
        <v>●質問１.４－２</v>
      </c>
      <c r="AS485" s="40"/>
    </row>
    <row r="486" spans="4:45" s="21" customFormat="1" ht="19.5" customHeight="1" thickBot="1" x14ac:dyDescent="0.45">
      <c r="H486" s="216" t="s">
        <v>265</v>
      </c>
      <c r="I486" s="258"/>
      <c r="J486" s="258"/>
      <c r="K486" s="258"/>
      <c r="L486" s="258"/>
      <c r="M486" s="216" t="s">
        <v>266</v>
      </c>
      <c r="N486" s="258"/>
      <c r="O486" s="258"/>
      <c r="P486" s="258"/>
      <c r="Q486" s="258"/>
      <c r="AQ486" s="39"/>
      <c r="AR486" s="19" t="s">
        <v>454</v>
      </c>
      <c r="AS486" s="94">
        <f>H487</f>
        <v>0</v>
      </c>
    </row>
    <row r="487" spans="4:45" s="21" customFormat="1" ht="19.5" customHeight="1" thickTop="1" thickBot="1" x14ac:dyDescent="0.45">
      <c r="H487" s="217"/>
      <c r="I487" s="218"/>
      <c r="J487" s="218"/>
      <c r="K487" s="218"/>
      <c r="L487" s="219"/>
      <c r="M487" s="217"/>
      <c r="N487" s="218"/>
      <c r="O487" s="218"/>
      <c r="P487" s="218"/>
      <c r="Q487" s="219"/>
      <c r="T487" s="21" t="s">
        <v>267</v>
      </c>
      <c r="AQ487" s="39"/>
      <c r="AR487" s="19" t="s">
        <v>455</v>
      </c>
      <c r="AS487" s="94">
        <f>M487</f>
        <v>0</v>
      </c>
    </row>
    <row r="488" spans="4:45" s="21" customFormat="1" ht="19.5" customHeight="1" thickTop="1" x14ac:dyDescent="0.4">
      <c r="AQ488" s="39"/>
      <c r="AR488" s="19"/>
      <c r="AS488" s="40"/>
    </row>
    <row r="489" spans="4:45" s="21" customFormat="1" ht="19.5" customHeight="1" x14ac:dyDescent="0.4">
      <c r="D489" s="20" t="s">
        <v>268</v>
      </c>
      <c r="J489" s="20"/>
      <c r="K489" s="20"/>
      <c r="AQ489" s="39"/>
      <c r="AR489" s="40"/>
      <c r="AS489" s="19"/>
    </row>
    <row r="490" spans="4:45" s="21" customFormat="1" ht="19.5" customHeight="1" x14ac:dyDescent="0.4">
      <c r="E490" s="20" t="s">
        <v>263</v>
      </c>
      <c r="AQ490" s="39"/>
      <c r="AR490" s="40" t="str">
        <f>D489</f>
        <v>●質問１.４－３</v>
      </c>
      <c r="AS490" s="19">
        <f>F494</f>
        <v>0</v>
      </c>
    </row>
    <row r="491" spans="4:45" s="21" customFormat="1" ht="19.5" customHeight="1" x14ac:dyDescent="0.4">
      <c r="AQ491" s="39"/>
      <c r="AR491" s="40"/>
      <c r="AS491" s="19"/>
    </row>
    <row r="492" spans="4:45" s="21" customFormat="1" ht="19.5" customHeight="1" x14ac:dyDescent="0.4">
      <c r="E492" s="21" t="s">
        <v>269</v>
      </c>
      <c r="AQ492" s="39"/>
      <c r="AR492" s="40"/>
      <c r="AS492" s="19"/>
    </row>
    <row r="493" spans="4:45" s="21" customFormat="1" ht="19.5" customHeight="1" thickBot="1" x14ac:dyDescent="0.45">
      <c r="AQ493" s="39"/>
      <c r="AR493" s="40"/>
      <c r="AS493" s="19"/>
    </row>
    <row r="494" spans="4:45" s="21" customFormat="1" ht="19.5" customHeight="1" thickTop="1" x14ac:dyDescent="0.4">
      <c r="F494" s="143"/>
      <c r="G494" s="144"/>
      <c r="H494" s="144"/>
      <c r="I494" s="144"/>
      <c r="J494" s="144"/>
      <c r="K494" s="144"/>
      <c r="L494" s="144"/>
      <c r="M494" s="144"/>
      <c r="N494" s="144"/>
      <c r="O494" s="144"/>
      <c r="P494" s="144"/>
      <c r="Q494" s="144"/>
      <c r="R494" s="144"/>
      <c r="S494" s="144"/>
      <c r="T494" s="144"/>
      <c r="U494" s="144"/>
      <c r="V494" s="144"/>
      <c r="W494" s="144"/>
      <c r="X494" s="144"/>
      <c r="Y494" s="144"/>
      <c r="Z494" s="144"/>
      <c r="AA494" s="144"/>
      <c r="AB494" s="144"/>
      <c r="AC494" s="144"/>
      <c r="AD494" s="144"/>
      <c r="AE494" s="144"/>
      <c r="AF494" s="144"/>
      <c r="AG494" s="144"/>
      <c r="AH494" s="144"/>
      <c r="AI494" s="144"/>
      <c r="AJ494" s="144"/>
      <c r="AK494" s="144"/>
      <c r="AL494" s="145"/>
      <c r="AM494" s="85"/>
      <c r="AN494" s="49"/>
      <c r="AP494" s="21" t="s">
        <v>89</v>
      </c>
      <c r="AQ494" s="39"/>
      <c r="AR494" s="46"/>
      <c r="AS494" s="46"/>
    </row>
    <row r="495" spans="4:45" s="21" customFormat="1" ht="19.5" customHeight="1" x14ac:dyDescent="0.4">
      <c r="F495" s="146"/>
      <c r="G495" s="147"/>
      <c r="H495" s="147"/>
      <c r="I495" s="147"/>
      <c r="J495" s="147"/>
      <c r="K495" s="147"/>
      <c r="L495" s="147"/>
      <c r="M495" s="147"/>
      <c r="N495" s="147"/>
      <c r="O495" s="147"/>
      <c r="P495" s="147"/>
      <c r="Q495" s="147"/>
      <c r="R495" s="147"/>
      <c r="S495" s="147"/>
      <c r="T495" s="147"/>
      <c r="U495" s="147"/>
      <c r="V495" s="147"/>
      <c r="W495" s="147"/>
      <c r="X495" s="147"/>
      <c r="Y495" s="147"/>
      <c r="Z495" s="147"/>
      <c r="AA495" s="147"/>
      <c r="AB495" s="147"/>
      <c r="AC495" s="147"/>
      <c r="AD495" s="147"/>
      <c r="AE495" s="147"/>
      <c r="AF495" s="147"/>
      <c r="AG495" s="147"/>
      <c r="AH495" s="147"/>
      <c r="AI495" s="147"/>
      <c r="AJ495" s="147"/>
      <c r="AK495" s="147"/>
      <c r="AL495" s="148"/>
      <c r="AM495" s="85"/>
      <c r="AN495" s="49"/>
      <c r="AP495" s="21" t="s">
        <v>81</v>
      </c>
      <c r="AQ495" s="39"/>
      <c r="AR495" s="46"/>
      <c r="AS495" s="46"/>
    </row>
    <row r="496" spans="4:45" s="21" customFormat="1" ht="19.5" customHeight="1" x14ac:dyDescent="0.4">
      <c r="F496" s="146"/>
      <c r="G496" s="147"/>
      <c r="H496" s="147"/>
      <c r="I496" s="147"/>
      <c r="J496" s="147"/>
      <c r="K496" s="147"/>
      <c r="L496" s="147"/>
      <c r="M496" s="147"/>
      <c r="N496" s="147"/>
      <c r="O496" s="147"/>
      <c r="P496" s="147"/>
      <c r="Q496" s="147"/>
      <c r="R496" s="147"/>
      <c r="S496" s="147"/>
      <c r="T496" s="147"/>
      <c r="U496" s="147"/>
      <c r="V496" s="147"/>
      <c r="W496" s="147"/>
      <c r="X496" s="147"/>
      <c r="Y496" s="147"/>
      <c r="Z496" s="147"/>
      <c r="AA496" s="147"/>
      <c r="AB496" s="147"/>
      <c r="AC496" s="147"/>
      <c r="AD496" s="147"/>
      <c r="AE496" s="147"/>
      <c r="AF496" s="147"/>
      <c r="AG496" s="147"/>
      <c r="AH496" s="147"/>
      <c r="AI496" s="147"/>
      <c r="AJ496" s="147"/>
      <c r="AK496" s="147"/>
      <c r="AL496" s="148"/>
      <c r="AM496" s="85"/>
      <c r="AN496" s="49"/>
      <c r="AP496" s="21" t="s">
        <v>90</v>
      </c>
      <c r="AQ496" s="39"/>
      <c r="AR496" s="46"/>
      <c r="AS496" s="46"/>
    </row>
    <row r="497" spans="4:45" s="21" customFormat="1" ht="19.5" customHeight="1" x14ac:dyDescent="0.4">
      <c r="F497" s="146"/>
      <c r="G497" s="147"/>
      <c r="H497" s="147"/>
      <c r="I497" s="147"/>
      <c r="J497" s="147"/>
      <c r="K497" s="147"/>
      <c r="L497" s="147"/>
      <c r="M497" s="147"/>
      <c r="N497" s="147"/>
      <c r="O497" s="147"/>
      <c r="P497" s="147"/>
      <c r="Q497" s="147"/>
      <c r="R497" s="147"/>
      <c r="S497" s="147"/>
      <c r="T497" s="147"/>
      <c r="U497" s="147"/>
      <c r="V497" s="147"/>
      <c r="W497" s="147"/>
      <c r="X497" s="147"/>
      <c r="Y497" s="147"/>
      <c r="Z497" s="147"/>
      <c r="AA497" s="147"/>
      <c r="AB497" s="147"/>
      <c r="AC497" s="147"/>
      <c r="AD497" s="147"/>
      <c r="AE497" s="147"/>
      <c r="AF497" s="147"/>
      <c r="AG497" s="147"/>
      <c r="AH497" s="147"/>
      <c r="AI497" s="147"/>
      <c r="AJ497" s="147"/>
      <c r="AK497" s="147"/>
      <c r="AL497" s="148"/>
      <c r="AM497" s="85"/>
      <c r="AN497" s="49"/>
      <c r="AP497" s="21" t="s">
        <v>92</v>
      </c>
      <c r="AQ497" s="39"/>
      <c r="AR497" s="46"/>
      <c r="AS497" s="46"/>
    </row>
    <row r="498" spans="4:45" s="21" customFormat="1" ht="19.5" customHeight="1" thickBot="1" x14ac:dyDescent="0.45">
      <c r="F498" s="149"/>
      <c r="G498" s="150"/>
      <c r="H498" s="150"/>
      <c r="I498" s="150"/>
      <c r="J498" s="150"/>
      <c r="K498" s="150"/>
      <c r="L498" s="150"/>
      <c r="M498" s="150"/>
      <c r="N498" s="150"/>
      <c r="O498" s="150"/>
      <c r="P498" s="150"/>
      <c r="Q498" s="150"/>
      <c r="R498" s="150"/>
      <c r="S498" s="150"/>
      <c r="T498" s="150"/>
      <c r="U498" s="150"/>
      <c r="V498" s="150"/>
      <c r="W498" s="150"/>
      <c r="X498" s="150"/>
      <c r="Y498" s="150"/>
      <c r="Z498" s="150"/>
      <c r="AA498" s="150"/>
      <c r="AB498" s="150"/>
      <c r="AC498" s="150"/>
      <c r="AD498" s="150"/>
      <c r="AE498" s="150"/>
      <c r="AF498" s="150"/>
      <c r="AG498" s="150"/>
      <c r="AH498" s="150"/>
      <c r="AI498" s="150"/>
      <c r="AJ498" s="150"/>
      <c r="AK498" s="150"/>
      <c r="AL498" s="151"/>
      <c r="AM498" s="85"/>
      <c r="AN498" s="49"/>
      <c r="AP498" s="56" t="s">
        <v>91</v>
      </c>
      <c r="AQ498" s="39"/>
      <c r="AR498" s="46"/>
      <c r="AS498" s="46"/>
    </row>
    <row r="499" spans="4:45" s="21" customFormat="1" ht="19.5" customHeight="1" thickTop="1" x14ac:dyDescent="0.4">
      <c r="AQ499" s="39"/>
      <c r="AR499" s="46"/>
      <c r="AS499" s="46"/>
    </row>
    <row r="500" spans="4:45" s="21" customFormat="1" ht="19.5" customHeight="1" x14ac:dyDescent="0.4">
      <c r="D500" s="20" t="s">
        <v>105</v>
      </c>
      <c r="J500" s="20" t="s">
        <v>278</v>
      </c>
      <c r="AQ500" s="39"/>
      <c r="AR500" s="46"/>
      <c r="AS500" s="46"/>
    </row>
    <row r="501" spans="4:45" s="21" customFormat="1" ht="19.5" customHeight="1" x14ac:dyDescent="0.4">
      <c r="E501" s="20" t="s">
        <v>93</v>
      </c>
      <c r="AQ501" s="39"/>
      <c r="AR501" s="40" t="str">
        <f>D500</f>
        <v>●質問１.４－４</v>
      </c>
      <c r="AS501" s="40">
        <f>M505</f>
        <v>0</v>
      </c>
    </row>
    <row r="502" spans="4:45" s="21" customFormat="1" ht="19.5" customHeight="1" x14ac:dyDescent="0.4">
      <c r="F502" s="229" t="s">
        <v>270</v>
      </c>
      <c r="G502" s="229"/>
      <c r="H502" s="229"/>
      <c r="I502" s="229"/>
      <c r="J502" s="229"/>
      <c r="K502" s="229"/>
      <c r="L502" s="229"/>
      <c r="M502" s="229"/>
      <c r="N502" s="229"/>
      <c r="O502" s="229"/>
      <c r="P502" s="229"/>
      <c r="Q502" s="229"/>
      <c r="R502" s="229"/>
      <c r="S502" s="229"/>
      <c r="T502" s="229"/>
      <c r="U502" s="229"/>
      <c r="V502" s="229"/>
      <c r="W502" s="229"/>
      <c r="X502" s="229"/>
      <c r="Y502" s="229"/>
      <c r="Z502" s="229"/>
      <c r="AA502" s="229"/>
      <c r="AB502" s="229"/>
      <c r="AC502" s="229"/>
      <c r="AD502" s="229"/>
      <c r="AE502" s="229"/>
      <c r="AF502" s="229"/>
      <c r="AG502" s="229"/>
      <c r="AH502" s="229"/>
      <c r="AI502" s="229"/>
      <c r="AJ502" s="229"/>
      <c r="AK502" s="229"/>
      <c r="AL502" s="229"/>
      <c r="AM502" s="229"/>
      <c r="AN502" s="229"/>
      <c r="AQ502" s="39"/>
      <c r="AR502" s="46" t="s">
        <v>60</v>
      </c>
      <c r="AS502" s="46">
        <f>H512</f>
        <v>0</v>
      </c>
    </row>
    <row r="503" spans="4:45" s="21" customFormat="1" ht="19.5" customHeight="1" x14ac:dyDescent="0.4">
      <c r="F503" s="229"/>
      <c r="G503" s="229"/>
      <c r="H503" s="229"/>
      <c r="I503" s="229"/>
      <c r="J503" s="229"/>
      <c r="K503" s="229"/>
      <c r="L503" s="229"/>
      <c r="M503" s="229"/>
      <c r="N503" s="229"/>
      <c r="O503" s="229"/>
      <c r="P503" s="229"/>
      <c r="Q503" s="229"/>
      <c r="R503" s="229"/>
      <c r="S503" s="229"/>
      <c r="T503" s="229"/>
      <c r="U503" s="229"/>
      <c r="V503" s="229"/>
      <c r="W503" s="229"/>
      <c r="X503" s="229"/>
      <c r="Y503" s="229"/>
      <c r="Z503" s="229"/>
      <c r="AA503" s="229"/>
      <c r="AB503" s="229"/>
      <c r="AC503" s="229"/>
      <c r="AD503" s="229"/>
      <c r="AE503" s="229"/>
      <c r="AF503" s="229"/>
      <c r="AG503" s="229"/>
      <c r="AH503" s="229"/>
      <c r="AI503" s="229"/>
      <c r="AJ503" s="229"/>
      <c r="AK503" s="229"/>
      <c r="AL503" s="229"/>
      <c r="AM503" s="229"/>
      <c r="AN503" s="229"/>
      <c r="AQ503" s="39"/>
      <c r="AR503" s="46"/>
      <c r="AS503" s="52"/>
    </row>
    <row r="504" spans="4:45" s="21" customFormat="1" ht="19.5" customHeight="1" thickBot="1" x14ac:dyDescent="0.45">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7"/>
      <c r="AI504" s="57"/>
      <c r="AJ504" s="57"/>
      <c r="AK504" s="57"/>
      <c r="AL504" s="57"/>
      <c r="AM504" s="57"/>
      <c r="AN504" s="57"/>
      <c r="AQ504" s="39"/>
      <c r="AR504" s="40"/>
      <c r="AS504" s="42"/>
    </row>
    <row r="505" spans="4:45" s="21" customFormat="1" ht="19.5" customHeight="1" thickBot="1" x14ac:dyDescent="0.45">
      <c r="E505" s="21" t="s">
        <v>620</v>
      </c>
      <c r="M505" s="131"/>
      <c r="N505" s="132"/>
      <c r="O505" s="133"/>
      <c r="AQ505" s="39"/>
      <c r="AR505" s="40"/>
      <c r="AS505" s="42"/>
    </row>
    <row r="506" spans="4:45" s="21" customFormat="1" ht="19.5" customHeight="1" x14ac:dyDescent="0.4">
      <c r="G506" s="21" t="s">
        <v>37</v>
      </c>
      <c r="H506" s="21" t="s">
        <v>271</v>
      </c>
      <c r="AQ506" s="39"/>
      <c r="AR506" s="40"/>
      <c r="AS506" s="42"/>
    </row>
    <row r="507" spans="4:45" s="21" customFormat="1" ht="19.5" customHeight="1" x14ac:dyDescent="0.4">
      <c r="G507" s="21" t="s">
        <v>38</v>
      </c>
      <c r="H507" s="21" t="s">
        <v>272</v>
      </c>
      <c r="AQ507" s="39"/>
      <c r="AR507" s="40"/>
      <c r="AS507" s="42"/>
    </row>
    <row r="508" spans="4:45" s="21" customFormat="1" ht="19.5" customHeight="1" x14ac:dyDescent="0.4">
      <c r="G508" s="21" t="s">
        <v>70</v>
      </c>
      <c r="H508" s="21" t="s">
        <v>273</v>
      </c>
      <c r="AQ508" s="39"/>
      <c r="AR508" s="40"/>
      <c r="AS508" s="42"/>
    </row>
    <row r="509" spans="4:45" s="21" customFormat="1" ht="19.5" customHeight="1" x14ac:dyDescent="0.4">
      <c r="G509" s="21" t="s">
        <v>59</v>
      </c>
      <c r="H509" s="21" t="s">
        <v>274</v>
      </c>
      <c r="AQ509" s="39"/>
      <c r="AR509" s="40"/>
      <c r="AS509" s="42"/>
    </row>
    <row r="510" spans="4:45" s="21" customFormat="1" ht="19.5" customHeight="1" x14ac:dyDescent="0.4">
      <c r="G510" s="21" t="s">
        <v>80</v>
      </c>
      <c r="H510" s="21" t="s">
        <v>60</v>
      </c>
      <c r="AQ510" s="39"/>
      <c r="AR510" s="40"/>
      <c r="AS510" s="42"/>
    </row>
    <row r="511" spans="4:45" s="21" customFormat="1" ht="19.5" customHeight="1" thickBot="1" x14ac:dyDescent="0.45">
      <c r="I511" s="21" t="s">
        <v>275</v>
      </c>
      <c r="AQ511" s="39"/>
      <c r="AR511" s="40"/>
      <c r="AS511" s="42"/>
    </row>
    <row r="512" spans="4:45" s="21" customFormat="1" ht="19.5" customHeight="1" thickTop="1" x14ac:dyDescent="0.4">
      <c r="H512" s="143"/>
      <c r="I512" s="144"/>
      <c r="J512" s="144"/>
      <c r="K512" s="144"/>
      <c r="L512" s="144"/>
      <c r="M512" s="144"/>
      <c r="N512" s="144"/>
      <c r="O512" s="144"/>
      <c r="P512" s="144"/>
      <c r="Q512" s="144"/>
      <c r="R512" s="144"/>
      <c r="S512" s="144"/>
      <c r="T512" s="144"/>
      <c r="U512" s="144"/>
      <c r="V512" s="144"/>
      <c r="W512" s="144"/>
      <c r="X512" s="144"/>
      <c r="Y512" s="144"/>
      <c r="Z512" s="144"/>
      <c r="AA512" s="144"/>
      <c r="AB512" s="144"/>
      <c r="AC512" s="144"/>
      <c r="AD512" s="144"/>
      <c r="AE512" s="144"/>
      <c r="AF512" s="144"/>
      <c r="AG512" s="144"/>
      <c r="AH512" s="144"/>
      <c r="AI512" s="144"/>
      <c r="AJ512" s="144"/>
      <c r="AK512" s="144"/>
      <c r="AL512" s="144"/>
      <c r="AM512" s="144"/>
      <c r="AN512" s="145"/>
      <c r="AQ512" s="39"/>
      <c r="AR512" s="40"/>
      <c r="AS512" s="42"/>
    </row>
    <row r="513" spans="4:45" s="21" customFormat="1" ht="19.5" customHeight="1" x14ac:dyDescent="0.4">
      <c r="H513" s="146"/>
      <c r="I513" s="147"/>
      <c r="J513" s="147"/>
      <c r="K513" s="147"/>
      <c r="L513" s="147"/>
      <c r="M513" s="147"/>
      <c r="N513" s="147"/>
      <c r="O513" s="147"/>
      <c r="P513" s="147"/>
      <c r="Q513" s="147"/>
      <c r="R513" s="147"/>
      <c r="S513" s="147"/>
      <c r="T513" s="147"/>
      <c r="U513" s="147"/>
      <c r="V513" s="147"/>
      <c r="W513" s="147"/>
      <c r="X513" s="147"/>
      <c r="Y513" s="147"/>
      <c r="Z513" s="147"/>
      <c r="AA513" s="147"/>
      <c r="AB513" s="147"/>
      <c r="AC513" s="147"/>
      <c r="AD513" s="147"/>
      <c r="AE513" s="147"/>
      <c r="AF513" s="147"/>
      <c r="AG513" s="147"/>
      <c r="AH513" s="147"/>
      <c r="AI513" s="147"/>
      <c r="AJ513" s="147"/>
      <c r="AK513" s="147"/>
      <c r="AL513" s="147"/>
      <c r="AM513" s="147"/>
      <c r="AN513" s="148"/>
      <c r="AQ513" s="39"/>
      <c r="AR513" s="40"/>
      <c r="AS513" s="40"/>
    </row>
    <row r="514" spans="4:45" s="21" customFormat="1" ht="19.5" customHeight="1" x14ac:dyDescent="0.4">
      <c r="H514" s="146"/>
      <c r="I514" s="147"/>
      <c r="J514" s="147"/>
      <c r="K514" s="147"/>
      <c r="L514" s="147"/>
      <c r="M514" s="147"/>
      <c r="N514" s="147"/>
      <c r="O514" s="147"/>
      <c r="P514" s="147"/>
      <c r="Q514" s="147"/>
      <c r="R514" s="147"/>
      <c r="S514" s="147"/>
      <c r="T514" s="147"/>
      <c r="U514" s="147"/>
      <c r="V514" s="147"/>
      <c r="W514" s="147"/>
      <c r="X514" s="147"/>
      <c r="Y514" s="147"/>
      <c r="Z514" s="147"/>
      <c r="AA514" s="147"/>
      <c r="AB514" s="147"/>
      <c r="AC514" s="147"/>
      <c r="AD514" s="147"/>
      <c r="AE514" s="147"/>
      <c r="AF514" s="147"/>
      <c r="AG514" s="147"/>
      <c r="AH514" s="147"/>
      <c r="AI514" s="147"/>
      <c r="AJ514" s="147"/>
      <c r="AK514" s="147"/>
      <c r="AL514" s="147"/>
      <c r="AM514" s="147"/>
      <c r="AN514" s="148"/>
      <c r="AQ514" s="39"/>
      <c r="AR514" s="40"/>
      <c r="AS514" s="40"/>
    </row>
    <row r="515" spans="4:45" s="21" customFormat="1" ht="19.5" customHeight="1" x14ac:dyDescent="0.4">
      <c r="H515" s="146"/>
      <c r="I515" s="147"/>
      <c r="J515" s="147"/>
      <c r="K515" s="147"/>
      <c r="L515" s="147"/>
      <c r="M515" s="147"/>
      <c r="N515" s="147"/>
      <c r="O515" s="147"/>
      <c r="P515" s="147"/>
      <c r="Q515" s="147"/>
      <c r="R515" s="147"/>
      <c r="S515" s="147"/>
      <c r="T515" s="147"/>
      <c r="U515" s="147"/>
      <c r="V515" s="147"/>
      <c r="W515" s="147"/>
      <c r="X515" s="147"/>
      <c r="Y515" s="147"/>
      <c r="Z515" s="147"/>
      <c r="AA515" s="147"/>
      <c r="AB515" s="147"/>
      <c r="AC515" s="147"/>
      <c r="AD515" s="147"/>
      <c r="AE515" s="147"/>
      <c r="AF515" s="147"/>
      <c r="AG515" s="147"/>
      <c r="AH515" s="147"/>
      <c r="AI515" s="147"/>
      <c r="AJ515" s="147"/>
      <c r="AK515" s="147"/>
      <c r="AL515" s="147"/>
      <c r="AM515" s="147"/>
      <c r="AN515" s="148"/>
      <c r="AQ515" s="39"/>
      <c r="AR515" s="40"/>
      <c r="AS515" s="40"/>
    </row>
    <row r="516" spans="4:45" s="21" customFormat="1" ht="19.5" customHeight="1" thickBot="1" x14ac:dyDescent="0.45">
      <c r="H516" s="149"/>
      <c r="I516" s="150"/>
      <c r="J516" s="150"/>
      <c r="K516" s="150"/>
      <c r="L516" s="150"/>
      <c r="M516" s="150"/>
      <c r="N516" s="150"/>
      <c r="O516" s="150"/>
      <c r="P516" s="150"/>
      <c r="Q516" s="150"/>
      <c r="R516" s="150"/>
      <c r="S516" s="150"/>
      <c r="T516" s="150"/>
      <c r="U516" s="150"/>
      <c r="V516" s="150"/>
      <c r="W516" s="150"/>
      <c r="X516" s="150"/>
      <c r="Y516" s="150"/>
      <c r="Z516" s="150"/>
      <c r="AA516" s="150"/>
      <c r="AB516" s="150"/>
      <c r="AC516" s="150"/>
      <c r="AD516" s="150"/>
      <c r="AE516" s="150"/>
      <c r="AF516" s="150"/>
      <c r="AG516" s="150"/>
      <c r="AH516" s="150"/>
      <c r="AI516" s="150"/>
      <c r="AJ516" s="150"/>
      <c r="AK516" s="150"/>
      <c r="AL516" s="150"/>
      <c r="AM516" s="150"/>
      <c r="AN516" s="151"/>
      <c r="AQ516" s="39"/>
      <c r="AR516" s="40"/>
      <c r="AS516" s="40"/>
    </row>
    <row r="517" spans="4:45" s="21" customFormat="1" ht="19.5" customHeight="1" thickTop="1" x14ac:dyDescent="0.4">
      <c r="AQ517" s="39"/>
      <c r="AR517" s="40"/>
      <c r="AS517" s="40"/>
    </row>
    <row r="518" spans="4:45" s="21" customFormat="1" ht="19.5" customHeight="1" x14ac:dyDescent="0.4">
      <c r="D518" s="20" t="s">
        <v>94</v>
      </c>
      <c r="J518" s="20" t="s">
        <v>278</v>
      </c>
      <c r="AQ518" s="39"/>
      <c r="AR518" s="40"/>
      <c r="AS518" s="42"/>
    </row>
    <row r="519" spans="4:45" s="21" customFormat="1" ht="19.5" customHeight="1" x14ac:dyDescent="0.4">
      <c r="E519" s="20" t="s">
        <v>276</v>
      </c>
      <c r="AQ519" s="39"/>
      <c r="AR519" s="40" t="str">
        <f>D518</f>
        <v>●質問１.４－５</v>
      </c>
      <c r="AS519" s="40">
        <f>H524</f>
        <v>0</v>
      </c>
    </row>
    <row r="520" spans="4:45" s="21" customFormat="1" ht="19.5" customHeight="1" x14ac:dyDescent="0.4">
      <c r="F520" s="20" t="s">
        <v>277</v>
      </c>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c r="AD520" s="59"/>
      <c r="AE520" s="59"/>
      <c r="AF520" s="59"/>
      <c r="AG520" s="59"/>
      <c r="AH520" s="59"/>
      <c r="AI520" s="59"/>
      <c r="AJ520" s="59"/>
      <c r="AK520" s="59"/>
      <c r="AL520" s="59"/>
      <c r="AM520" s="59"/>
      <c r="AN520" s="59"/>
      <c r="AQ520" s="39"/>
      <c r="AR520" s="40"/>
      <c r="AS520" s="42"/>
    </row>
    <row r="521" spans="4:45" s="21" customFormat="1" ht="19.5" customHeight="1" x14ac:dyDescent="0.4">
      <c r="F521" s="20"/>
      <c r="AQ521" s="39"/>
      <c r="AR521" s="40"/>
      <c r="AS521" s="42"/>
    </row>
    <row r="522" spans="4:45" s="21" customFormat="1" ht="19.5" customHeight="1" x14ac:dyDescent="0.4">
      <c r="E522" s="21" t="s">
        <v>621</v>
      </c>
      <c r="AQ522" s="39"/>
      <c r="AR522" s="40"/>
      <c r="AS522" s="40"/>
    </row>
    <row r="523" spans="4:45" s="21" customFormat="1" ht="19.5" customHeight="1" thickBot="1" x14ac:dyDescent="0.45">
      <c r="AQ523" s="39"/>
      <c r="AR523" s="40"/>
      <c r="AS523" s="40"/>
    </row>
    <row r="524" spans="4:45" s="21" customFormat="1" ht="19.5" customHeight="1" thickTop="1" x14ac:dyDescent="0.4">
      <c r="H524" s="143"/>
      <c r="I524" s="144"/>
      <c r="J524" s="144"/>
      <c r="K524" s="144"/>
      <c r="L524" s="144"/>
      <c r="M524" s="144"/>
      <c r="N524" s="144"/>
      <c r="O524" s="144"/>
      <c r="P524" s="144"/>
      <c r="Q524" s="144"/>
      <c r="R524" s="144"/>
      <c r="S524" s="144"/>
      <c r="T524" s="144"/>
      <c r="U524" s="144"/>
      <c r="V524" s="144"/>
      <c r="W524" s="144"/>
      <c r="X524" s="144"/>
      <c r="Y524" s="144"/>
      <c r="Z524" s="144"/>
      <c r="AA524" s="144"/>
      <c r="AB524" s="144"/>
      <c r="AC524" s="144"/>
      <c r="AD524" s="144"/>
      <c r="AE524" s="144"/>
      <c r="AF524" s="144"/>
      <c r="AG524" s="144"/>
      <c r="AH524" s="144"/>
      <c r="AI524" s="144"/>
      <c r="AJ524" s="144"/>
      <c r="AK524" s="144"/>
      <c r="AL524" s="144"/>
      <c r="AM524" s="144"/>
      <c r="AN524" s="145"/>
      <c r="AQ524" s="39"/>
      <c r="AR524" s="40"/>
      <c r="AS524" s="40"/>
    </row>
    <row r="525" spans="4:45" s="21" customFormat="1" ht="19.5" customHeight="1" x14ac:dyDescent="0.4">
      <c r="H525" s="146"/>
      <c r="I525" s="147"/>
      <c r="J525" s="147"/>
      <c r="K525" s="147"/>
      <c r="L525" s="147"/>
      <c r="M525" s="147"/>
      <c r="N525" s="147"/>
      <c r="O525" s="147"/>
      <c r="P525" s="147"/>
      <c r="Q525" s="147"/>
      <c r="R525" s="147"/>
      <c r="S525" s="147"/>
      <c r="T525" s="147"/>
      <c r="U525" s="147"/>
      <c r="V525" s="147"/>
      <c r="W525" s="147"/>
      <c r="X525" s="147"/>
      <c r="Y525" s="147"/>
      <c r="Z525" s="147"/>
      <c r="AA525" s="147"/>
      <c r="AB525" s="147"/>
      <c r="AC525" s="147"/>
      <c r="AD525" s="147"/>
      <c r="AE525" s="147"/>
      <c r="AF525" s="147"/>
      <c r="AG525" s="147"/>
      <c r="AH525" s="147"/>
      <c r="AI525" s="147"/>
      <c r="AJ525" s="147"/>
      <c r="AK525" s="147"/>
      <c r="AL525" s="147"/>
      <c r="AM525" s="147"/>
      <c r="AN525" s="148"/>
      <c r="AQ525" s="39"/>
      <c r="AR525" s="40"/>
      <c r="AS525" s="40"/>
    </row>
    <row r="526" spans="4:45" s="21" customFormat="1" ht="19.5" customHeight="1" x14ac:dyDescent="0.4">
      <c r="H526" s="146"/>
      <c r="I526" s="147"/>
      <c r="J526" s="147"/>
      <c r="K526" s="147"/>
      <c r="L526" s="147"/>
      <c r="M526" s="147"/>
      <c r="N526" s="147"/>
      <c r="O526" s="147"/>
      <c r="P526" s="147"/>
      <c r="Q526" s="147"/>
      <c r="R526" s="147"/>
      <c r="S526" s="147"/>
      <c r="T526" s="147"/>
      <c r="U526" s="147"/>
      <c r="V526" s="147"/>
      <c r="W526" s="147"/>
      <c r="X526" s="147"/>
      <c r="Y526" s="147"/>
      <c r="Z526" s="147"/>
      <c r="AA526" s="147"/>
      <c r="AB526" s="147"/>
      <c r="AC526" s="147"/>
      <c r="AD526" s="147"/>
      <c r="AE526" s="147"/>
      <c r="AF526" s="147"/>
      <c r="AG526" s="147"/>
      <c r="AH526" s="147"/>
      <c r="AI526" s="147"/>
      <c r="AJ526" s="147"/>
      <c r="AK526" s="147"/>
      <c r="AL526" s="147"/>
      <c r="AM526" s="147"/>
      <c r="AN526" s="148"/>
      <c r="AQ526" s="39"/>
      <c r="AR526" s="40"/>
      <c r="AS526" s="40"/>
    </row>
    <row r="527" spans="4:45" s="21" customFormat="1" ht="19.5" customHeight="1" thickBot="1" x14ac:dyDescent="0.45">
      <c r="H527" s="149"/>
      <c r="I527" s="150"/>
      <c r="J527" s="150"/>
      <c r="K527" s="150"/>
      <c r="L527" s="150"/>
      <c r="M527" s="150"/>
      <c r="N527" s="150"/>
      <c r="O527" s="150"/>
      <c r="P527" s="150"/>
      <c r="Q527" s="150"/>
      <c r="R527" s="150"/>
      <c r="S527" s="150"/>
      <c r="T527" s="150"/>
      <c r="U527" s="150"/>
      <c r="V527" s="150"/>
      <c r="W527" s="150"/>
      <c r="X527" s="150"/>
      <c r="Y527" s="150"/>
      <c r="Z527" s="150"/>
      <c r="AA527" s="150"/>
      <c r="AB527" s="150"/>
      <c r="AC527" s="150"/>
      <c r="AD527" s="150"/>
      <c r="AE527" s="150"/>
      <c r="AF527" s="150"/>
      <c r="AG527" s="150"/>
      <c r="AH527" s="150"/>
      <c r="AI527" s="150"/>
      <c r="AJ527" s="150"/>
      <c r="AK527" s="150"/>
      <c r="AL527" s="150"/>
      <c r="AM527" s="150"/>
      <c r="AN527" s="151"/>
      <c r="AQ527" s="39"/>
      <c r="AR527" s="40"/>
      <c r="AS527" s="40"/>
    </row>
    <row r="528" spans="4:45" s="21" customFormat="1" ht="19.5" customHeight="1" thickTop="1" x14ac:dyDescent="0.4">
      <c r="AQ528" s="39"/>
      <c r="AR528" s="40"/>
      <c r="AS528" s="40"/>
    </row>
    <row r="529" spans="3:45" s="21" customFormat="1" ht="19.5" customHeight="1" x14ac:dyDescent="0.4">
      <c r="C529" s="20"/>
      <c r="D529" s="20" t="s">
        <v>95</v>
      </c>
      <c r="J529" s="20" t="s">
        <v>278</v>
      </c>
      <c r="AQ529" s="39"/>
      <c r="AR529" s="40"/>
      <c r="AS529" s="42"/>
    </row>
    <row r="530" spans="3:45" s="21" customFormat="1" ht="19.5" customHeight="1" x14ac:dyDescent="0.4">
      <c r="D530" s="20"/>
      <c r="E530" s="20" t="s">
        <v>279</v>
      </c>
      <c r="AQ530" s="39"/>
      <c r="AR530" s="40" t="str">
        <f>D529</f>
        <v>●質問１.４－６</v>
      </c>
      <c r="AS530" s="42">
        <f>M532</f>
        <v>0</v>
      </c>
    </row>
    <row r="531" spans="3:45" s="21" customFormat="1" ht="19.5" customHeight="1" thickBot="1" x14ac:dyDescent="0.45">
      <c r="D531" s="20"/>
      <c r="E531" s="20"/>
      <c r="AQ531" s="39"/>
      <c r="AR531" s="40"/>
      <c r="AS531" s="42"/>
    </row>
    <row r="532" spans="3:45" s="21" customFormat="1" ht="19.5" customHeight="1" thickBot="1" x14ac:dyDescent="0.45">
      <c r="E532" s="21" t="s">
        <v>622</v>
      </c>
      <c r="M532" s="131"/>
      <c r="N532" s="132"/>
      <c r="O532" s="133"/>
      <c r="AQ532" s="39"/>
      <c r="AR532" s="40"/>
      <c r="AS532" s="42"/>
    </row>
    <row r="533" spans="3:45" s="21" customFormat="1" ht="19.5" customHeight="1" x14ac:dyDescent="0.4">
      <c r="G533" s="21" t="s">
        <v>37</v>
      </c>
      <c r="H533" s="21" t="s">
        <v>280</v>
      </c>
      <c r="AQ533" s="39"/>
      <c r="AR533" s="40"/>
      <c r="AS533" s="42"/>
    </row>
    <row r="534" spans="3:45" s="21" customFormat="1" ht="19.5" customHeight="1" x14ac:dyDescent="0.4">
      <c r="G534" s="21" t="s">
        <v>38</v>
      </c>
      <c r="H534" s="21" t="s">
        <v>281</v>
      </c>
      <c r="AQ534" s="39"/>
      <c r="AR534" s="40"/>
      <c r="AS534" s="42"/>
    </row>
    <row r="535" spans="3:45" s="21" customFormat="1" ht="19.5" customHeight="1" x14ac:dyDescent="0.4">
      <c r="AQ535" s="39"/>
      <c r="AR535" s="40"/>
      <c r="AS535" s="42"/>
    </row>
    <row r="536" spans="3:45" s="21" customFormat="1" ht="19.5" customHeight="1" x14ac:dyDescent="0.4">
      <c r="C536" s="20"/>
      <c r="D536" s="20" t="s">
        <v>282</v>
      </c>
      <c r="J536" s="20" t="s">
        <v>278</v>
      </c>
      <c r="AQ536" s="39"/>
      <c r="AR536" s="40"/>
      <c r="AS536" s="42"/>
    </row>
    <row r="537" spans="3:45" s="21" customFormat="1" ht="19.5" customHeight="1" x14ac:dyDescent="0.4">
      <c r="D537" s="20"/>
      <c r="E537" s="20" t="s">
        <v>283</v>
      </c>
      <c r="AQ537" s="39"/>
      <c r="AR537" s="40" t="str">
        <f>D536</f>
        <v>●質問１.４－７</v>
      </c>
      <c r="AS537" s="42">
        <f>M539</f>
        <v>0</v>
      </c>
    </row>
    <row r="538" spans="3:45" s="21" customFormat="1" ht="19.5" customHeight="1" thickBot="1" x14ac:dyDescent="0.45">
      <c r="D538" s="20"/>
      <c r="E538" s="20"/>
      <c r="AQ538" s="39"/>
      <c r="AR538" s="40"/>
      <c r="AS538" s="42"/>
    </row>
    <row r="539" spans="3:45" s="21" customFormat="1" ht="19.5" customHeight="1" thickBot="1" x14ac:dyDescent="0.45">
      <c r="E539" s="21" t="s">
        <v>623</v>
      </c>
      <c r="M539" s="131"/>
      <c r="N539" s="132"/>
      <c r="O539" s="133"/>
      <c r="AQ539" s="39"/>
      <c r="AR539" s="40"/>
      <c r="AS539" s="42"/>
    </row>
    <row r="540" spans="3:45" s="21" customFormat="1" ht="19.5" customHeight="1" x14ac:dyDescent="0.4">
      <c r="G540" s="21" t="s">
        <v>37</v>
      </c>
      <c r="H540" s="21" t="s">
        <v>280</v>
      </c>
      <c r="AQ540" s="39"/>
      <c r="AR540" s="40"/>
      <c r="AS540" s="42"/>
    </row>
    <row r="541" spans="3:45" s="21" customFormat="1" ht="19.5" customHeight="1" x14ac:dyDescent="0.4">
      <c r="G541" s="21" t="s">
        <v>38</v>
      </c>
      <c r="H541" s="21" t="s">
        <v>281</v>
      </c>
      <c r="AQ541" s="39"/>
      <c r="AR541" s="40"/>
      <c r="AS541" s="42"/>
    </row>
    <row r="542" spans="3:45" s="21" customFormat="1" ht="19.5" customHeight="1" x14ac:dyDescent="0.4">
      <c r="AQ542" s="39"/>
      <c r="AR542" s="40"/>
      <c r="AS542" s="40"/>
    </row>
    <row r="543" spans="3:45" s="21" customFormat="1" ht="19.5" customHeight="1" x14ac:dyDescent="0.4">
      <c r="C543" s="20"/>
      <c r="D543" s="20" t="s">
        <v>284</v>
      </c>
      <c r="J543" s="20" t="s">
        <v>278</v>
      </c>
      <c r="AQ543" s="39"/>
      <c r="AR543" s="40"/>
      <c r="AS543" s="42"/>
    </row>
    <row r="544" spans="3:45" s="21" customFormat="1" ht="19.5" customHeight="1" x14ac:dyDescent="0.4">
      <c r="D544" s="20"/>
      <c r="E544" s="20" t="s">
        <v>285</v>
      </c>
      <c r="AQ544" s="39"/>
      <c r="AR544" s="40" t="str">
        <f>D543</f>
        <v>●質問１.４－８</v>
      </c>
      <c r="AS544" s="42">
        <f>E547</f>
        <v>0</v>
      </c>
    </row>
    <row r="545" spans="3:45" s="21" customFormat="1" ht="19.5" customHeight="1" x14ac:dyDescent="0.4">
      <c r="D545" s="20"/>
      <c r="E545" s="20"/>
      <c r="AQ545" s="39"/>
      <c r="AR545" s="40"/>
      <c r="AS545" s="42"/>
    </row>
    <row r="546" spans="3:45" s="21" customFormat="1" ht="19.5" customHeight="1" thickBot="1" x14ac:dyDescent="0.45">
      <c r="E546" s="21" t="s">
        <v>286</v>
      </c>
      <c r="AQ546" s="39"/>
      <c r="AR546" s="40"/>
      <c r="AS546" s="42"/>
    </row>
    <row r="547" spans="3:45" s="21" customFormat="1" ht="19.5" customHeight="1" thickTop="1" x14ac:dyDescent="0.4">
      <c r="E547" s="143"/>
      <c r="F547" s="144"/>
      <c r="G547" s="144"/>
      <c r="H547" s="144"/>
      <c r="I547" s="144"/>
      <c r="J547" s="144"/>
      <c r="K547" s="144"/>
      <c r="L547" s="144"/>
      <c r="M547" s="144"/>
      <c r="N547" s="144"/>
      <c r="O547" s="144"/>
      <c r="P547" s="144"/>
      <c r="Q547" s="144"/>
      <c r="R547" s="144"/>
      <c r="S547" s="144"/>
      <c r="T547" s="144"/>
      <c r="U547" s="144"/>
      <c r="V547" s="144"/>
      <c r="W547" s="144"/>
      <c r="X547" s="144"/>
      <c r="Y547" s="144"/>
      <c r="Z547" s="144"/>
      <c r="AA547" s="144"/>
      <c r="AB547" s="144"/>
      <c r="AC547" s="144"/>
      <c r="AD547" s="144"/>
      <c r="AE547" s="144"/>
      <c r="AF547" s="144"/>
      <c r="AG547" s="144"/>
      <c r="AH547" s="144"/>
      <c r="AI547" s="144"/>
      <c r="AJ547" s="144"/>
      <c r="AK547" s="144"/>
      <c r="AL547" s="144"/>
      <c r="AM547" s="144"/>
      <c r="AN547" s="145"/>
      <c r="AQ547" s="39"/>
      <c r="AR547" s="40"/>
      <c r="AS547" s="42"/>
    </row>
    <row r="548" spans="3:45" s="21" customFormat="1" ht="19.5" customHeight="1" x14ac:dyDescent="0.4">
      <c r="E548" s="146"/>
      <c r="F548" s="147"/>
      <c r="G548" s="147"/>
      <c r="H548" s="147"/>
      <c r="I548" s="147"/>
      <c r="J548" s="147"/>
      <c r="K548" s="147"/>
      <c r="L548" s="147"/>
      <c r="M548" s="147"/>
      <c r="N548" s="147"/>
      <c r="O548" s="147"/>
      <c r="P548" s="147"/>
      <c r="Q548" s="147"/>
      <c r="R548" s="147"/>
      <c r="S548" s="147"/>
      <c r="T548" s="147"/>
      <c r="U548" s="147"/>
      <c r="V548" s="147"/>
      <c r="W548" s="147"/>
      <c r="X548" s="147"/>
      <c r="Y548" s="147"/>
      <c r="Z548" s="147"/>
      <c r="AA548" s="147"/>
      <c r="AB548" s="147"/>
      <c r="AC548" s="147"/>
      <c r="AD548" s="147"/>
      <c r="AE548" s="147"/>
      <c r="AF548" s="147"/>
      <c r="AG548" s="147"/>
      <c r="AH548" s="147"/>
      <c r="AI548" s="147"/>
      <c r="AJ548" s="147"/>
      <c r="AK548" s="147"/>
      <c r="AL548" s="147"/>
      <c r="AM548" s="147"/>
      <c r="AN548" s="148"/>
      <c r="AQ548" s="39"/>
      <c r="AR548" s="40"/>
      <c r="AS548" s="40"/>
    </row>
    <row r="549" spans="3:45" s="21" customFormat="1" ht="19.5" customHeight="1" thickBot="1" x14ac:dyDescent="0.45">
      <c r="E549" s="149"/>
      <c r="F549" s="150"/>
      <c r="G549" s="150"/>
      <c r="H549" s="150"/>
      <c r="I549" s="150"/>
      <c r="J549" s="150"/>
      <c r="K549" s="150"/>
      <c r="L549" s="150"/>
      <c r="M549" s="150"/>
      <c r="N549" s="150"/>
      <c r="O549" s="150"/>
      <c r="P549" s="150"/>
      <c r="Q549" s="150"/>
      <c r="R549" s="150"/>
      <c r="S549" s="150"/>
      <c r="T549" s="150"/>
      <c r="U549" s="150"/>
      <c r="V549" s="150"/>
      <c r="W549" s="150"/>
      <c r="X549" s="150"/>
      <c r="Y549" s="150"/>
      <c r="Z549" s="150"/>
      <c r="AA549" s="150"/>
      <c r="AB549" s="150"/>
      <c r="AC549" s="150"/>
      <c r="AD549" s="150"/>
      <c r="AE549" s="150"/>
      <c r="AF549" s="150"/>
      <c r="AG549" s="150"/>
      <c r="AH549" s="150"/>
      <c r="AI549" s="150"/>
      <c r="AJ549" s="150"/>
      <c r="AK549" s="150"/>
      <c r="AL549" s="150"/>
      <c r="AM549" s="150"/>
      <c r="AN549" s="151"/>
      <c r="AQ549" s="39"/>
      <c r="AR549" s="40"/>
      <c r="AS549" s="40"/>
    </row>
    <row r="550" spans="3:45" s="21" customFormat="1" ht="19.5" customHeight="1" thickTop="1" x14ac:dyDescent="0.4">
      <c r="E550" s="20"/>
      <c r="AQ550" s="39"/>
      <c r="AR550" s="40"/>
      <c r="AS550" s="42"/>
    </row>
    <row r="551" spans="3:45" s="21" customFormat="1" ht="19.5" customHeight="1" x14ac:dyDescent="0.4">
      <c r="C551" s="20"/>
      <c r="D551" s="20" t="s">
        <v>288</v>
      </c>
      <c r="J551" s="20" t="s">
        <v>287</v>
      </c>
      <c r="AQ551" s="39"/>
      <c r="AR551" s="40"/>
      <c r="AS551" s="42"/>
    </row>
    <row r="552" spans="3:45" s="21" customFormat="1" ht="19.5" customHeight="1" x14ac:dyDescent="0.4">
      <c r="D552" s="20"/>
      <c r="E552" s="20" t="s">
        <v>289</v>
      </c>
      <c r="AQ552" s="39"/>
      <c r="AR552" s="40" t="str">
        <f>D551</f>
        <v>●質問１.４－９</v>
      </c>
      <c r="AS552" s="42"/>
    </row>
    <row r="553" spans="3:45" s="21" customFormat="1" ht="19.5" customHeight="1" x14ac:dyDescent="0.4">
      <c r="D553" s="20"/>
      <c r="E553" s="20"/>
      <c r="AQ553" s="39"/>
      <c r="AR553" s="40" t="s">
        <v>456</v>
      </c>
      <c r="AS553" s="42">
        <f>M555</f>
        <v>0</v>
      </c>
    </row>
    <row r="554" spans="3:45" s="21" customFormat="1" ht="19.5" customHeight="1" thickBot="1" x14ac:dyDescent="0.45">
      <c r="E554" s="21" t="s">
        <v>635</v>
      </c>
      <c r="AQ554" s="39"/>
      <c r="AR554" s="40" t="s">
        <v>457</v>
      </c>
      <c r="AS554" s="42">
        <f>M556</f>
        <v>0</v>
      </c>
    </row>
    <row r="555" spans="3:45" s="21" customFormat="1" ht="19.5" customHeight="1" thickBot="1" x14ac:dyDescent="0.45">
      <c r="G555" s="21" t="s">
        <v>290</v>
      </c>
      <c r="M555" s="140"/>
      <c r="N555" s="141"/>
      <c r="O555" s="142"/>
      <c r="S555" s="124" t="s">
        <v>606</v>
      </c>
      <c r="AQ555" s="39"/>
      <c r="AR555" s="40"/>
      <c r="AS555" s="40"/>
    </row>
    <row r="556" spans="3:45" s="21" customFormat="1" ht="19.5" customHeight="1" thickBot="1" x14ac:dyDescent="0.45">
      <c r="G556" s="21" t="s">
        <v>291</v>
      </c>
      <c r="M556" s="131"/>
      <c r="N556" s="132"/>
      <c r="O556" s="133"/>
      <c r="P556" s="21" t="s">
        <v>119</v>
      </c>
      <c r="AQ556" s="39"/>
      <c r="AR556" s="40"/>
      <c r="AS556" s="40"/>
    </row>
    <row r="557" spans="3:45" s="21" customFormat="1" ht="19.5" customHeight="1" x14ac:dyDescent="0.4">
      <c r="AQ557" s="39"/>
      <c r="AR557" s="40"/>
      <c r="AS557" s="40"/>
    </row>
    <row r="558" spans="3:45" s="21" customFormat="1" ht="19.5" customHeight="1" x14ac:dyDescent="0.4">
      <c r="C558" s="20"/>
      <c r="D558" s="20" t="s">
        <v>293</v>
      </c>
      <c r="J558" s="20" t="s">
        <v>287</v>
      </c>
      <c r="AQ558" s="39"/>
      <c r="AR558" s="40"/>
      <c r="AS558" s="42"/>
    </row>
    <row r="559" spans="3:45" s="21" customFormat="1" ht="19.5" customHeight="1" x14ac:dyDescent="0.4">
      <c r="D559" s="20"/>
      <c r="E559" s="20" t="s">
        <v>292</v>
      </c>
      <c r="AQ559" s="39"/>
      <c r="AR559" s="40" t="str">
        <f>D558</f>
        <v>●質問１.４－１０</v>
      </c>
      <c r="AS559" s="42">
        <f>M561</f>
        <v>0</v>
      </c>
    </row>
    <row r="560" spans="3:45" s="21" customFormat="1" ht="19.5" customHeight="1" thickBot="1" x14ac:dyDescent="0.45">
      <c r="D560" s="20"/>
      <c r="E560" s="20"/>
      <c r="AQ560" s="39"/>
      <c r="AR560" s="40"/>
      <c r="AS560" s="42"/>
    </row>
    <row r="561" spans="3:45" s="21" customFormat="1" ht="19.5" customHeight="1" thickBot="1" x14ac:dyDescent="0.45">
      <c r="E561" s="21" t="s">
        <v>624</v>
      </c>
      <c r="M561" s="131"/>
      <c r="N561" s="132"/>
      <c r="O561" s="133"/>
      <c r="AQ561" s="39"/>
      <c r="AR561" s="40"/>
      <c r="AS561" s="42"/>
    </row>
    <row r="562" spans="3:45" s="21" customFormat="1" ht="19.5" customHeight="1" x14ac:dyDescent="0.4">
      <c r="G562" s="21" t="s">
        <v>37</v>
      </c>
      <c r="H562" s="21" t="s">
        <v>177</v>
      </c>
      <c r="AQ562" s="39"/>
      <c r="AR562" s="40"/>
      <c r="AS562" s="40"/>
    </row>
    <row r="563" spans="3:45" s="21" customFormat="1" ht="19.5" customHeight="1" x14ac:dyDescent="0.4">
      <c r="G563" s="21" t="s">
        <v>38</v>
      </c>
      <c r="H563" s="21" t="s">
        <v>294</v>
      </c>
      <c r="AQ563" s="39"/>
      <c r="AR563" s="40"/>
      <c r="AS563" s="40"/>
    </row>
    <row r="564" spans="3:45" s="21" customFormat="1" ht="19.5" customHeight="1" x14ac:dyDescent="0.4">
      <c r="AQ564" s="39"/>
      <c r="AR564" s="40"/>
      <c r="AS564" s="40"/>
    </row>
    <row r="565" spans="3:45" s="21" customFormat="1" ht="19.5" customHeight="1" x14ac:dyDescent="0.4">
      <c r="C565" s="20"/>
      <c r="D565" s="20" t="s">
        <v>295</v>
      </c>
      <c r="J565" s="20" t="s">
        <v>287</v>
      </c>
      <c r="AQ565" s="39"/>
      <c r="AR565" s="40"/>
      <c r="AS565" s="42"/>
    </row>
    <row r="566" spans="3:45" s="21" customFormat="1" ht="19.5" customHeight="1" x14ac:dyDescent="0.4">
      <c r="D566" s="20"/>
      <c r="E566" s="20" t="s">
        <v>296</v>
      </c>
      <c r="AQ566" s="39"/>
      <c r="AR566" s="40" t="str">
        <f>D565</f>
        <v>●質問１.４－１１</v>
      </c>
      <c r="AS566" s="42">
        <f>E569</f>
        <v>0</v>
      </c>
    </row>
    <row r="567" spans="3:45" s="21" customFormat="1" ht="19.5" customHeight="1" x14ac:dyDescent="0.4">
      <c r="D567" s="20"/>
      <c r="E567" s="20"/>
      <c r="AQ567" s="39"/>
      <c r="AR567" s="40"/>
      <c r="AS567" s="42"/>
    </row>
    <row r="568" spans="3:45" s="21" customFormat="1" ht="19.5" customHeight="1" thickBot="1" x14ac:dyDescent="0.45">
      <c r="E568" s="21" t="s">
        <v>297</v>
      </c>
      <c r="AQ568" s="39"/>
      <c r="AR568" s="40"/>
      <c r="AS568" s="42"/>
    </row>
    <row r="569" spans="3:45" s="21" customFormat="1" ht="19.5" customHeight="1" thickTop="1" x14ac:dyDescent="0.4">
      <c r="E569" s="143"/>
      <c r="F569" s="144"/>
      <c r="G569" s="144"/>
      <c r="H569" s="144"/>
      <c r="I569" s="144"/>
      <c r="J569" s="144"/>
      <c r="K569" s="144"/>
      <c r="L569" s="144"/>
      <c r="M569" s="144"/>
      <c r="N569" s="144"/>
      <c r="O569" s="144"/>
      <c r="P569" s="144"/>
      <c r="Q569" s="144"/>
      <c r="R569" s="144"/>
      <c r="S569" s="144"/>
      <c r="T569" s="144"/>
      <c r="U569" s="144"/>
      <c r="V569" s="144"/>
      <c r="W569" s="144"/>
      <c r="X569" s="144"/>
      <c r="Y569" s="144"/>
      <c r="Z569" s="144"/>
      <c r="AA569" s="144"/>
      <c r="AB569" s="144"/>
      <c r="AC569" s="144"/>
      <c r="AD569" s="144"/>
      <c r="AE569" s="144"/>
      <c r="AF569" s="144"/>
      <c r="AG569" s="144"/>
      <c r="AH569" s="144"/>
      <c r="AI569" s="144"/>
      <c r="AJ569" s="144"/>
      <c r="AK569" s="144"/>
      <c r="AL569" s="144"/>
      <c r="AM569" s="144"/>
      <c r="AN569" s="145"/>
      <c r="AQ569" s="39"/>
      <c r="AR569" s="40"/>
      <c r="AS569" s="42"/>
    </row>
    <row r="570" spans="3:45" s="21" customFormat="1" ht="19.5" customHeight="1" x14ac:dyDescent="0.4">
      <c r="E570" s="146"/>
      <c r="F570" s="147"/>
      <c r="G570" s="147"/>
      <c r="H570" s="147"/>
      <c r="I570" s="147"/>
      <c r="J570" s="147"/>
      <c r="K570" s="147"/>
      <c r="L570" s="147"/>
      <c r="M570" s="147"/>
      <c r="N570" s="147"/>
      <c r="O570" s="147"/>
      <c r="P570" s="147"/>
      <c r="Q570" s="147"/>
      <c r="R570" s="147"/>
      <c r="S570" s="147"/>
      <c r="T570" s="147"/>
      <c r="U570" s="147"/>
      <c r="V570" s="147"/>
      <c r="W570" s="147"/>
      <c r="X570" s="147"/>
      <c r="Y570" s="147"/>
      <c r="Z570" s="147"/>
      <c r="AA570" s="147"/>
      <c r="AB570" s="147"/>
      <c r="AC570" s="147"/>
      <c r="AD570" s="147"/>
      <c r="AE570" s="147"/>
      <c r="AF570" s="147"/>
      <c r="AG570" s="147"/>
      <c r="AH570" s="147"/>
      <c r="AI570" s="147"/>
      <c r="AJ570" s="147"/>
      <c r="AK570" s="147"/>
      <c r="AL570" s="147"/>
      <c r="AM570" s="147"/>
      <c r="AN570" s="148"/>
      <c r="AQ570" s="39"/>
      <c r="AR570" s="40"/>
      <c r="AS570" s="40"/>
    </row>
    <row r="571" spans="3:45" s="21" customFormat="1" ht="19.5" customHeight="1" x14ac:dyDescent="0.4">
      <c r="E571" s="146"/>
      <c r="F571" s="147"/>
      <c r="G571" s="147"/>
      <c r="H571" s="147"/>
      <c r="I571" s="147"/>
      <c r="J571" s="147"/>
      <c r="K571" s="147"/>
      <c r="L571" s="147"/>
      <c r="M571" s="147"/>
      <c r="N571" s="147"/>
      <c r="O571" s="147"/>
      <c r="P571" s="147"/>
      <c r="Q571" s="147"/>
      <c r="R571" s="147"/>
      <c r="S571" s="147"/>
      <c r="T571" s="147"/>
      <c r="U571" s="147"/>
      <c r="V571" s="147"/>
      <c r="W571" s="147"/>
      <c r="X571" s="147"/>
      <c r="Y571" s="147"/>
      <c r="Z571" s="147"/>
      <c r="AA571" s="147"/>
      <c r="AB571" s="147"/>
      <c r="AC571" s="147"/>
      <c r="AD571" s="147"/>
      <c r="AE571" s="147"/>
      <c r="AF571" s="147"/>
      <c r="AG571" s="147"/>
      <c r="AH571" s="147"/>
      <c r="AI571" s="147"/>
      <c r="AJ571" s="147"/>
      <c r="AK571" s="147"/>
      <c r="AL571" s="147"/>
      <c r="AM571" s="147"/>
      <c r="AN571" s="148"/>
      <c r="AQ571" s="39"/>
      <c r="AR571" s="40"/>
      <c r="AS571" s="40"/>
    </row>
    <row r="572" spans="3:45" s="21" customFormat="1" ht="19.5" customHeight="1" x14ac:dyDescent="0.4">
      <c r="E572" s="146"/>
      <c r="F572" s="147"/>
      <c r="G572" s="147"/>
      <c r="H572" s="147"/>
      <c r="I572" s="147"/>
      <c r="J572" s="147"/>
      <c r="K572" s="147"/>
      <c r="L572" s="147"/>
      <c r="M572" s="147"/>
      <c r="N572" s="147"/>
      <c r="O572" s="147"/>
      <c r="P572" s="147"/>
      <c r="Q572" s="147"/>
      <c r="R572" s="147"/>
      <c r="S572" s="147"/>
      <c r="T572" s="147"/>
      <c r="U572" s="147"/>
      <c r="V572" s="147"/>
      <c r="W572" s="147"/>
      <c r="X572" s="147"/>
      <c r="Y572" s="147"/>
      <c r="Z572" s="147"/>
      <c r="AA572" s="147"/>
      <c r="AB572" s="147"/>
      <c r="AC572" s="147"/>
      <c r="AD572" s="147"/>
      <c r="AE572" s="147"/>
      <c r="AF572" s="147"/>
      <c r="AG572" s="147"/>
      <c r="AH572" s="147"/>
      <c r="AI572" s="147"/>
      <c r="AJ572" s="147"/>
      <c r="AK572" s="147"/>
      <c r="AL572" s="147"/>
      <c r="AM572" s="147"/>
      <c r="AN572" s="148"/>
      <c r="AQ572" s="39"/>
      <c r="AR572" s="40"/>
      <c r="AS572" s="40"/>
    </row>
    <row r="573" spans="3:45" s="21" customFormat="1" ht="19.5" customHeight="1" x14ac:dyDescent="0.4">
      <c r="E573" s="146"/>
      <c r="F573" s="147"/>
      <c r="G573" s="147"/>
      <c r="H573" s="147"/>
      <c r="I573" s="147"/>
      <c r="J573" s="147"/>
      <c r="K573" s="147"/>
      <c r="L573" s="147"/>
      <c r="M573" s="147"/>
      <c r="N573" s="147"/>
      <c r="O573" s="147"/>
      <c r="P573" s="147"/>
      <c r="Q573" s="147"/>
      <c r="R573" s="147"/>
      <c r="S573" s="147"/>
      <c r="T573" s="147"/>
      <c r="U573" s="147"/>
      <c r="V573" s="147"/>
      <c r="W573" s="147"/>
      <c r="X573" s="147"/>
      <c r="Y573" s="147"/>
      <c r="Z573" s="147"/>
      <c r="AA573" s="147"/>
      <c r="AB573" s="147"/>
      <c r="AC573" s="147"/>
      <c r="AD573" s="147"/>
      <c r="AE573" s="147"/>
      <c r="AF573" s="147"/>
      <c r="AG573" s="147"/>
      <c r="AH573" s="147"/>
      <c r="AI573" s="147"/>
      <c r="AJ573" s="147"/>
      <c r="AK573" s="147"/>
      <c r="AL573" s="147"/>
      <c r="AM573" s="147"/>
      <c r="AN573" s="148"/>
      <c r="AQ573" s="39"/>
      <c r="AR573" s="40"/>
      <c r="AS573" s="40"/>
    </row>
    <row r="574" spans="3:45" s="21" customFormat="1" ht="19.5" customHeight="1" thickBot="1" x14ac:dyDescent="0.45">
      <c r="E574" s="149"/>
      <c r="F574" s="150"/>
      <c r="G574" s="150"/>
      <c r="H574" s="150"/>
      <c r="I574" s="150"/>
      <c r="J574" s="150"/>
      <c r="K574" s="150"/>
      <c r="L574" s="150"/>
      <c r="M574" s="150"/>
      <c r="N574" s="150"/>
      <c r="O574" s="150"/>
      <c r="P574" s="150"/>
      <c r="Q574" s="150"/>
      <c r="R574" s="150"/>
      <c r="S574" s="150"/>
      <c r="T574" s="150"/>
      <c r="U574" s="150"/>
      <c r="V574" s="150"/>
      <c r="W574" s="150"/>
      <c r="X574" s="150"/>
      <c r="Y574" s="150"/>
      <c r="Z574" s="150"/>
      <c r="AA574" s="150"/>
      <c r="AB574" s="150"/>
      <c r="AC574" s="150"/>
      <c r="AD574" s="150"/>
      <c r="AE574" s="150"/>
      <c r="AF574" s="150"/>
      <c r="AG574" s="150"/>
      <c r="AH574" s="150"/>
      <c r="AI574" s="150"/>
      <c r="AJ574" s="150"/>
      <c r="AK574" s="150"/>
      <c r="AL574" s="150"/>
      <c r="AM574" s="150"/>
      <c r="AN574" s="151"/>
      <c r="AQ574" s="39"/>
      <c r="AR574" s="40"/>
      <c r="AS574" s="40"/>
    </row>
    <row r="575" spans="3:45" s="21" customFormat="1" ht="19.5" customHeight="1" thickTop="1" x14ac:dyDescent="0.4">
      <c r="E575" s="20"/>
      <c r="AQ575" s="39"/>
      <c r="AR575" s="40"/>
      <c r="AS575" s="42"/>
    </row>
    <row r="576" spans="3:45" s="21" customFormat="1" ht="19.5" customHeight="1" x14ac:dyDescent="0.4">
      <c r="C576" s="20"/>
      <c r="D576" s="20" t="s">
        <v>402</v>
      </c>
      <c r="J576" s="20" t="s">
        <v>287</v>
      </c>
      <c r="AQ576" s="39"/>
      <c r="AR576" s="40"/>
      <c r="AS576" s="42"/>
    </row>
    <row r="577" spans="2:45" s="21" customFormat="1" ht="19.5" customHeight="1" x14ac:dyDescent="0.4">
      <c r="D577" s="20"/>
      <c r="E577" s="20" t="s">
        <v>403</v>
      </c>
      <c r="AQ577" s="39"/>
      <c r="AR577" s="40" t="str">
        <f>D576</f>
        <v>●質問１.４－１２</v>
      </c>
      <c r="AS577" s="42">
        <f>M579</f>
        <v>0</v>
      </c>
    </row>
    <row r="578" spans="2:45" s="21" customFormat="1" ht="19.5" customHeight="1" thickBot="1" x14ac:dyDescent="0.45">
      <c r="D578" s="20"/>
      <c r="E578" s="20"/>
      <c r="AQ578" s="39"/>
      <c r="AR578" s="40"/>
      <c r="AS578" s="42"/>
    </row>
    <row r="579" spans="2:45" s="21" customFormat="1" ht="19.5" customHeight="1" thickBot="1" x14ac:dyDescent="0.45">
      <c r="E579" s="21" t="s">
        <v>625</v>
      </c>
      <c r="M579" s="131"/>
      <c r="N579" s="132"/>
      <c r="O579" s="133"/>
      <c r="AQ579" s="39"/>
      <c r="AR579" s="40"/>
      <c r="AS579" s="42"/>
    </row>
    <row r="580" spans="2:45" s="21" customFormat="1" ht="19.5" customHeight="1" x14ac:dyDescent="0.4">
      <c r="G580" s="21" t="s">
        <v>65</v>
      </c>
      <c r="H580" s="21" t="s">
        <v>404</v>
      </c>
      <c r="AQ580" s="39"/>
      <c r="AR580" s="40"/>
      <c r="AS580" s="40"/>
    </row>
    <row r="581" spans="2:45" s="21" customFormat="1" ht="19.5" customHeight="1" x14ac:dyDescent="0.4">
      <c r="G581" s="21" t="s">
        <v>64</v>
      </c>
      <c r="H581" s="21" t="s">
        <v>405</v>
      </c>
      <c r="AQ581" s="39"/>
      <c r="AR581" s="40"/>
      <c r="AS581" s="40"/>
    </row>
    <row r="582" spans="2:45" s="21" customFormat="1" ht="19.5" customHeight="1" x14ac:dyDescent="0.4">
      <c r="G582" s="21" t="s">
        <v>70</v>
      </c>
      <c r="H582" s="21" t="s">
        <v>294</v>
      </c>
      <c r="AQ582" s="39"/>
      <c r="AR582" s="40"/>
      <c r="AS582" s="40"/>
    </row>
    <row r="583" spans="2:45" s="21" customFormat="1" ht="19.5" customHeight="1" x14ac:dyDescent="0.4">
      <c r="AQ583" s="39"/>
      <c r="AR583" s="40"/>
      <c r="AS583" s="40"/>
    </row>
    <row r="584" spans="2:45" s="21" customFormat="1" ht="19.5" customHeight="1" x14ac:dyDescent="0.4">
      <c r="B584" s="26"/>
      <c r="C584" s="36" t="s">
        <v>48</v>
      </c>
      <c r="D584" s="26"/>
      <c r="E584" s="37" t="str">
        <f>実施要領!E29</f>
        <v>将来の水需要見込みの算定方法について（経営関係）</v>
      </c>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c r="AO584" s="26"/>
      <c r="AQ584" s="39"/>
      <c r="AR584" s="40"/>
      <c r="AS584" s="42"/>
    </row>
    <row r="585" spans="2:45" s="21" customFormat="1" ht="19.5" customHeight="1" x14ac:dyDescent="0.4">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c r="AO585" s="26"/>
      <c r="AQ585" s="39"/>
      <c r="AR585" s="40"/>
      <c r="AS585" s="42"/>
    </row>
    <row r="586" spans="2:45" ht="19.5" customHeight="1" x14ac:dyDescent="0.4">
      <c r="F586" s="58"/>
      <c r="AQ586" s="47"/>
      <c r="AR586" s="40"/>
      <c r="AS586" s="42"/>
    </row>
    <row r="587" spans="2:45" ht="19.5" customHeight="1" x14ac:dyDescent="0.4">
      <c r="AQ587" s="47"/>
      <c r="AR587" s="40"/>
      <c r="AS587" s="42"/>
    </row>
    <row r="588" spans="2:45" ht="19.5" customHeight="1" x14ac:dyDescent="0.4">
      <c r="AQ588" s="47"/>
      <c r="AR588" s="40"/>
      <c r="AS588" s="42"/>
    </row>
    <row r="589" spans="2:45" ht="19.5" customHeight="1" x14ac:dyDescent="0.4">
      <c r="AQ589" s="47"/>
      <c r="AR589" s="40"/>
      <c r="AS589" s="40"/>
    </row>
    <row r="590" spans="2:45" ht="19.5" customHeight="1" x14ac:dyDescent="0.4">
      <c r="AQ590" s="47"/>
      <c r="AR590" s="19"/>
      <c r="AS590" s="19"/>
    </row>
    <row r="591" spans="2:45" ht="19.5" customHeight="1" x14ac:dyDescent="0.4">
      <c r="AQ591" s="47"/>
      <c r="AR591" s="19"/>
      <c r="AS591" s="19"/>
    </row>
    <row r="592" spans="2:45" ht="19.5" customHeight="1" x14ac:dyDescent="0.4">
      <c r="B592" s="21"/>
      <c r="C592" s="21"/>
      <c r="D592" s="21" t="s">
        <v>16</v>
      </c>
      <c r="E592" s="21"/>
      <c r="F592" s="21"/>
      <c r="G592" s="21"/>
      <c r="H592" s="21"/>
      <c r="I592" s="21"/>
      <c r="J592" s="21"/>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c r="AH592" s="21"/>
      <c r="AI592" s="21"/>
      <c r="AJ592" s="21"/>
      <c r="AK592" s="21"/>
      <c r="AL592" s="21"/>
      <c r="AM592" s="21"/>
      <c r="AN592" s="21"/>
      <c r="AO592" s="21"/>
      <c r="AQ592" s="47"/>
      <c r="AR592" s="19"/>
      <c r="AS592" s="19"/>
    </row>
    <row r="593" spans="2:45" ht="19.5" customHeight="1" x14ac:dyDescent="0.4">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c r="AH593" s="21"/>
      <c r="AI593" s="21"/>
      <c r="AJ593" s="21"/>
      <c r="AK593" s="21"/>
      <c r="AL593" s="21"/>
      <c r="AM593" s="21"/>
      <c r="AN593" s="21"/>
      <c r="AO593" s="21"/>
      <c r="AQ593" s="47"/>
      <c r="AR593" s="19"/>
      <c r="AS593" s="19"/>
    </row>
    <row r="594" spans="2:45" s="21" customFormat="1" ht="19.5" customHeight="1" x14ac:dyDescent="0.4">
      <c r="D594" s="20" t="s">
        <v>34</v>
      </c>
      <c r="J594" s="20" t="s">
        <v>298</v>
      </c>
      <c r="K594" s="20"/>
      <c r="AQ594" s="39"/>
      <c r="AR594" s="19"/>
      <c r="AS594" s="19"/>
    </row>
    <row r="595" spans="2:45" s="21" customFormat="1" ht="19.5" customHeight="1" x14ac:dyDescent="0.4">
      <c r="E595" s="20" t="s">
        <v>307</v>
      </c>
      <c r="AQ595" s="39"/>
      <c r="AR595" s="46" t="str">
        <f>D594</f>
        <v>●質問１.５－１</v>
      </c>
      <c r="AS595" s="46">
        <f>M597</f>
        <v>0</v>
      </c>
    </row>
    <row r="596" spans="2:45" s="21" customFormat="1" ht="19.5" customHeight="1" thickBot="1" x14ac:dyDescent="0.45">
      <c r="E596" s="20"/>
      <c r="AQ596" s="39"/>
      <c r="AR596" s="46"/>
      <c r="AS596" s="46"/>
    </row>
    <row r="597" spans="2:45" s="21" customFormat="1" ht="19.5" customHeight="1" thickBot="1" x14ac:dyDescent="0.45">
      <c r="E597" s="31" t="s">
        <v>96</v>
      </c>
      <c r="F597" s="31"/>
      <c r="G597" s="31"/>
      <c r="H597" s="31"/>
      <c r="I597" s="31"/>
      <c r="J597" s="31"/>
      <c r="K597" s="31"/>
      <c r="L597" s="31"/>
      <c r="M597" s="131"/>
      <c r="N597" s="132"/>
      <c r="O597" s="133"/>
      <c r="P597" s="48"/>
      <c r="Q597" s="48"/>
      <c r="R597" s="48"/>
      <c r="S597" s="48"/>
      <c r="T597" s="48"/>
      <c r="U597" s="48"/>
      <c r="V597" s="48"/>
      <c r="W597" s="48"/>
      <c r="X597" s="48"/>
      <c r="Y597" s="48"/>
      <c r="Z597" s="48"/>
      <c r="AA597" s="48"/>
      <c r="AB597" s="48"/>
      <c r="AC597" s="48"/>
      <c r="AD597" s="48"/>
      <c r="AE597" s="48"/>
      <c r="AF597" s="48"/>
      <c r="AG597" s="48"/>
      <c r="AH597" s="48"/>
      <c r="AI597" s="48"/>
      <c r="AJ597" s="48"/>
      <c r="AK597" s="48"/>
      <c r="AL597" s="48"/>
      <c r="AM597" s="48"/>
      <c r="AN597" s="48"/>
      <c r="AQ597" s="39"/>
      <c r="AR597" s="46"/>
      <c r="AS597" s="46"/>
    </row>
    <row r="598" spans="2:45" s="21" customFormat="1" ht="19.5" customHeight="1" x14ac:dyDescent="0.4">
      <c r="E598" s="31"/>
      <c r="F598" s="31"/>
      <c r="G598" s="31"/>
      <c r="H598" s="31"/>
      <c r="I598" s="31"/>
      <c r="J598" s="31"/>
      <c r="K598" s="31"/>
      <c r="L598" s="31"/>
      <c r="M598" s="31"/>
      <c r="N598" s="31"/>
      <c r="O598" s="31"/>
      <c r="P598" s="48"/>
      <c r="Q598" s="48"/>
      <c r="R598" s="48"/>
      <c r="S598" s="48"/>
      <c r="T598" s="48"/>
      <c r="U598" s="48"/>
      <c r="V598" s="48"/>
      <c r="W598" s="48"/>
      <c r="X598" s="48"/>
      <c r="Y598" s="48"/>
      <c r="Z598" s="48"/>
      <c r="AA598" s="48"/>
      <c r="AB598" s="48"/>
      <c r="AC598" s="48"/>
      <c r="AD598" s="48"/>
      <c r="AE598" s="48"/>
      <c r="AF598" s="48"/>
      <c r="AG598" s="48"/>
      <c r="AH598" s="48"/>
      <c r="AI598" s="48"/>
      <c r="AJ598" s="48"/>
      <c r="AK598" s="48"/>
      <c r="AL598" s="48"/>
      <c r="AM598" s="48"/>
      <c r="AN598" s="48"/>
      <c r="AQ598" s="39"/>
      <c r="AR598" s="40"/>
      <c r="AS598" s="42"/>
    </row>
    <row r="599" spans="2:45" s="21" customFormat="1" ht="19.5" customHeight="1" x14ac:dyDescent="0.4">
      <c r="E599" s="31"/>
      <c r="F599" s="31"/>
      <c r="G599" s="31" t="s">
        <v>299</v>
      </c>
      <c r="H599" s="31"/>
      <c r="I599" s="31"/>
      <c r="J599" s="31"/>
      <c r="K599" s="31"/>
      <c r="L599" s="31"/>
      <c r="M599" s="31"/>
      <c r="N599" s="31"/>
      <c r="O599" s="31"/>
      <c r="P599" s="48"/>
      <c r="Q599" s="48"/>
      <c r="R599" s="48"/>
      <c r="S599" s="48"/>
      <c r="T599" s="48"/>
      <c r="U599" s="48"/>
      <c r="V599" s="48"/>
      <c r="W599" s="48"/>
      <c r="X599" s="48"/>
      <c r="Y599" s="48"/>
      <c r="Z599" s="48"/>
      <c r="AA599" s="48"/>
      <c r="AB599" s="48"/>
      <c r="AC599" s="48"/>
      <c r="AD599" s="48"/>
      <c r="AE599" s="48"/>
      <c r="AF599" s="48"/>
      <c r="AG599" s="48"/>
      <c r="AH599" s="48"/>
      <c r="AI599" s="48"/>
      <c r="AJ599" s="48"/>
      <c r="AK599" s="48"/>
      <c r="AL599" s="48"/>
      <c r="AM599" s="48"/>
      <c r="AN599" s="48"/>
      <c r="AQ599" s="39"/>
      <c r="AR599" s="40"/>
      <c r="AS599" s="42"/>
    </row>
    <row r="600" spans="2:45" s="21" customFormat="1" ht="19.5" customHeight="1" x14ac:dyDescent="0.4">
      <c r="E600" s="31"/>
      <c r="F600" s="31"/>
      <c r="G600" s="31" t="s">
        <v>300</v>
      </c>
      <c r="H600" s="31"/>
      <c r="I600" s="31"/>
      <c r="J600" s="31"/>
      <c r="K600" s="31"/>
      <c r="L600" s="31"/>
      <c r="M600" s="31"/>
      <c r="N600" s="31"/>
      <c r="O600" s="31"/>
      <c r="P600" s="48"/>
      <c r="Q600" s="48"/>
      <c r="R600" s="48"/>
      <c r="S600" s="48"/>
      <c r="T600" s="48"/>
      <c r="U600" s="48"/>
      <c r="V600" s="48"/>
      <c r="W600" s="48"/>
      <c r="X600" s="48"/>
      <c r="Y600" s="48"/>
      <c r="Z600" s="48"/>
      <c r="AA600" s="48"/>
      <c r="AB600" s="48"/>
      <c r="AC600" s="48"/>
      <c r="AD600" s="48"/>
      <c r="AE600" s="48"/>
      <c r="AF600" s="48"/>
      <c r="AG600" s="48"/>
      <c r="AH600" s="48"/>
      <c r="AI600" s="48"/>
      <c r="AJ600" s="48"/>
      <c r="AK600" s="48"/>
      <c r="AL600" s="48"/>
      <c r="AM600" s="48"/>
      <c r="AN600" s="48"/>
      <c r="AQ600" s="39"/>
      <c r="AR600" s="40"/>
      <c r="AS600" s="40"/>
    </row>
    <row r="601" spans="2:45" s="21" customFormat="1" ht="19.5" customHeight="1" x14ac:dyDescent="0.4">
      <c r="E601" s="31"/>
      <c r="F601" s="31"/>
      <c r="G601" s="31" t="s">
        <v>301</v>
      </c>
      <c r="H601" s="31"/>
      <c r="I601" s="31"/>
      <c r="J601" s="31"/>
      <c r="K601" s="31"/>
      <c r="L601" s="31"/>
      <c r="M601" s="31"/>
      <c r="N601" s="31"/>
      <c r="O601" s="31"/>
      <c r="P601" s="48"/>
      <c r="Q601" s="48"/>
      <c r="R601" s="48"/>
      <c r="S601" s="48"/>
      <c r="T601" s="48"/>
      <c r="U601" s="48"/>
      <c r="V601" s="48"/>
      <c r="W601" s="48"/>
      <c r="X601" s="48"/>
      <c r="Y601" s="48"/>
      <c r="Z601" s="48"/>
      <c r="AA601" s="48"/>
      <c r="AB601" s="48"/>
      <c r="AC601" s="48"/>
      <c r="AD601" s="48"/>
      <c r="AE601" s="48"/>
      <c r="AF601" s="48"/>
      <c r="AG601" s="48"/>
      <c r="AH601" s="48"/>
      <c r="AI601" s="48"/>
      <c r="AJ601" s="48"/>
      <c r="AK601" s="48"/>
      <c r="AL601" s="48"/>
      <c r="AM601" s="48"/>
      <c r="AN601" s="48"/>
      <c r="AQ601" s="39"/>
      <c r="AR601" s="40"/>
      <c r="AS601" s="40"/>
    </row>
    <row r="602" spans="2:45" s="21" customFormat="1" ht="19.5" customHeight="1" x14ac:dyDescent="0.4">
      <c r="E602" s="31"/>
      <c r="F602" s="31"/>
      <c r="G602" s="31" t="s">
        <v>302</v>
      </c>
      <c r="H602" s="31"/>
      <c r="I602" s="31"/>
      <c r="J602" s="31"/>
      <c r="K602" s="31"/>
      <c r="L602" s="31"/>
      <c r="M602" s="31"/>
      <c r="N602" s="31"/>
      <c r="O602" s="31"/>
      <c r="P602" s="48"/>
      <c r="Q602" s="48"/>
      <c r="R602" s="48"/>
      <c r="S602" s="48"/>
      <c r="T602" s="48"/>
      <c r="U602" s="48"/>
      <c r="V602" s="48"/>
      <c r="W602" s="48"/>
      <c r="X602" s="48"/>
      <c r="Y602" s="48"/>
      <c r="Z602" s="48"/>
      <c r="AA602" s="48"/>
      <c r="AB602" s="48"/>
      <c r="AC602" s="48"/>
      <c r="AD602" s="48"/>
      <c r="AE602" s="48"/>
      <c r="AF602" s="48"/>
      <c r="AG602" s="48"/>
      <c r="AH602" s="48"/>
      <c r="AI602" s="48"/>
      <c r="AJ602" s="48"/>
      <c r="AK602" s="48"/>
      <c r="AL602" s="48"/>
      <c r="AM602" s="48"/>
      <c r="AN602" s="48"/>
      <c r="AQ602" s="39"/>
      <c r="AR602" s="40"/>
      <c r="AS602" s="40"/>
    </row>
    <row r="603" spans="2:45" s="21" customFormat="1" ht="19.5" customHeight="1" x14ac:dyDescent="0.4">
      <c r="E603" s="31"/>
      <c r="F603" s="31"/>
      <c r="G603" s="31"/>
      <c r="H603" s="31"/>
      <c r="I603" s="31"/>
      <c r="J603" s="31"/>
      <c r="K603" s="31"/>
      <c r="L603" s="31"/>
      <c r="M603" s="31"/>
      <c r="N603" s="31"/>
      <c r="O603" s="31"/>
      <c r="P603" s="48"/>
      <c r="Q603" s="48"/>
      <c r="R603" s="48"/>
      <c r="S603" s="48"/>
      <c r="T603" s="48"/>
      <c r="U603" s="48"/>
      <c r="V603" s="48"/>
      <c r="W603" s="48"/>
      <c r="X603" s="48"/>
      <c r="Y603" s="48"/>
      <c r="Z603" s="48"/>
      <c r="AA603" s="48"/>
      <c r="AB603" s="48"/>
      <c r="AC603" s="48"/>
      <c r="AD603" s="48"/>
      <c r="AE603" s="48"/>
      <c r="AF603" s="48"/>
      <c r="AG603" s="48"/>
      <c r="AH603" s="48"/>
      <c r="AI603" s="48"/>
      <c r="AJ603" s="48"/>
      <c r="AK603" s="48"/>
      <c r="AL603" s="48"/>
      <c r="AM603" s="48"/>
      <c r="AN603" s="48"/>
      <c r="AQ603" s="39"/>
      <c r="AR603" s="40"/>
      <c r="AS603" s="40"/>
    </row>
    <row r="604" spans="2:45" s="21" customFormat="1" ht="19.5" customHeight="1" x14ac:dyDescent="0.4">
      <c r="D604" s="20" t="s">
        <v>35</v>
      </c>
      <c r="J604" s="20" t="s">
        <v>298</v>
      </c>
      <c r="K604" s="20"/>
      <c r="AQ604" s="39"/>
      <c r="AR604" s="40" t="str">
        <f>D604</f>
        <v>●質問１.５－２</v>
      </c>
      <c r="AS604" s="40">
        <f>M607</f>
        <v>0</v>
      </c>
    </row>
    <row r="605" spans="2:45" s="21" customFormat="1" ht="19.5" customHeight="1" x14ac:dyDescent="0.4">
      <c r="E605" s="20" t="s">
        <v>308</v>
      </c>
      <c r="AQ605" s="39"/>
      <c r="AR605" s="46"/>
      <c r="AS605" s="46"/>
    </row>
    <row r="606" spans="2:45" s="21" customFormat="1" ht="19.5" customHeight="1" thickBot="1" x14ac:dyDescent="0.45">
      <c r="E606" s="20"/>
      <c r="AQ606" s="39"/>
      <c r="AR606" s="46"/>
      <c r="AS606" s="46"/>
    </row>
    <row r="607" spans="2:45" s="21" customFormat="1" ht="19.5" customHeight="1" thickBot="1" x14ac:dyDescent="0.45">
      <c r="E607" s="31" t="s">
        <v>122</v>
      </c>
      <c r="F607" s="31"/>
      <c r="G607" s="31"/>
      <c r="H607" s="31"/>
      <c r="I607" s="31"/>
      <c r="J607" s="31"/>
      <c r="K607" s="31"/>
      <c r="L607" s="31"/>
      <c r="M607" s="131"/>
      <c r="N607" s="132"/>
      <c r="O607" s="133"/>
      <c r="P607" s="48"/>
      <c r="Q607" s="48"/>
      <c r="R607" s="48"/>
      <c r="S607" s="48"/>
      <c r="T607" s="48"/>
      <c r="U607" s="48"/>
      <c r="V607" s="48"/>
      <c r="W607" s="48"/>
      <c r="X607" s="48"/>
      <c r="Y607" s="48"/>
      <c r="Z607" s="48"/>
      <c r="AA607" s="48"/>
      <c r="AB607" s="48"/>
      <c r="AC607" s="48"/>
      <c r="AD607" s="48"/>
      <c r="AE607" s="48"/>
      <c r="AF607" s="48"/>
      <c r="AG607" s="48"/>
      <c r="AH607" s="48"/>
      <c r="AI607" s="48"/>
      <c r="AJ607" s="48"/>
      <c r="AK607" s="48"/>
      <c r="AL607" s="48"/>
      <c r="AM607" s="48"/>
      <c r="AN607" s="48"/>
      <c r="AQ607" s="39"/>
      <c r="AR607" s="46"/>
      <c r="AS607" s="46"/>
    </row>
    <row r="608" spans="2:45" s="21" customFormat="1" ht="19.5" customHeight="1" x14ac:dyDescent="0.4">
      <c r="E608" s="31"/>
      <c r="F608" s="31"/>
      <c r="G608" s="31"/>
      <c r="H608" s="31"/>
      <c r="I608" s="31"/>
      <c r="J608" s="31"/>
      <c r="K608" s="31"/>
      <c r="L608" s="31"/>
      <c r="M608" s="31"/>
      <c r="N608" s="31"/>
      <c r="O608" s="31"/>
      <c r="P608" s="48"/>
      <c r="Q608" s="48"/>
      <c r="R608" s="48"/>
      <c r="S608" s="48"/>
      <c r="T608" s="48"/>
      <c r="U608" s="48"/>
      <c r="V608" s="48"/>
      <c r="W608" s="48"/>
      <c r="X608" s="48"/>
      <c r="Y608" s="48"/>
      <c r="Z608" s="48"/>
      <c r="AA608" s="48"/>
      <c r="AB608" s="48"/>
      <c r="AC608" s="48"/>
      <c r="AD608" s="48"/>
      <c r="AE608" s="48"/>
      <c r="AF608" s="48"/>
      <c r="AG608" s="48"/>
      <c r="AH608" s="48"/>
      <c r="AI608" s="48"/>
      <c r="AJ608" s="48"/>
      <c r="AK608" s="48"/>
      <c r="AL608" s="48"/>
      <c r="AM608" s="48"/>
      <c r="AN608" s="48"/>
      <c r="AQ608" s="39"/>
      <c r="AR608" s="40"/>
      <c r="AS608" s="42"/>
    </row>
    <row r="609" spans="4:45" s="21" customFormat="1" ht="19.5" customHeight="1" x14ac:dyDescent="0.4">
      <c r="E609" s="31"/>
      <c r="F609" s="31"/>
      <c r="G609" s="31" t="s">
        <v>299</v>
      </c>
      <c r="H609" s="31"/>
      <c r="I609" s="31"/>
      <c r="J609" s="31"/>
      <c r="K609" s="31"/>
      <c r="L609" s="31"/>
      <c r="M609" s="31"/>
      <c r="N609" s="31"/>
      <c r="O609" s="31"/>
      <c r="P609" s="48"/>
      <c r="Q609" s="48"/>
      <c r="R609" s="48"/>
      <c r="S609" s="48"/>
      <c r="T609" s="48"/>
      <c r="U609" s="48"/>
      <c r="V609" s="48"/>
      <c r="W609" s="48"/>
      <c r="X609" s="48"/>
      <c r="Y609" s="48"/>
      <c r="Z609" s="48"/>
      <c r="AA609" s="48"/>
      <c r="AB609" s="48"/>
      <c r="AC609" s="48"/>
      <c r="AD609" s="48"/>
      <c r="AE609" s="48"/>
      <c r="AF609" s="48"/>
      <c r="AG609" s="48"/>
      <c r="AH609" s="48"/>
      <c r="AI609" s="48"/>
      <c r="AJ609" s="48"/>
      <c r="AK609" s="48"/>
      <c r="AL609" s="48"/>
      <c r="AM609" s="48"/>
      <c r="AN609" s="48"/>
      <c r="AQ609" s="39"/>
      <c r="AR609" s="40"/>
      <c r="AS609" s="42"/>
    </row>
    <row r="610" spans="4:45" s="21" customFormat="1" ht="19.5" customHeight="1" x14ac:dyDescent="0.4">
      <c r="E610" s="31"/>
      <c r="F610" s="31"/>
      <c r="G610" s="31" t="s">
        <v>300</v>
      </c>
      <c r="H610" s="31"/>
      <c r="I610" s="31"/>
      <c r="J610" s="31"/>
      <c r="K610" s="31"/>
      <c r="L610" s="31"/>
      <c r="M610" s="31"/>
      <c r="N610" s="31"/>
      <c r="O610" s="31"/>
      <c r="P610" s="48"/>
      <c r="Q610" s="48"/>
      <c r="R610" s="48"/>
      <c r="S610" s="48"/>
      <c r="T610" s="48"/>
      <c r="U610" s="48"/>
      <c r="V610" s="48"/>
      <c r="W610" s="48"/>
      <c r="X610" s="48"/>
      <c r="Y610" s="48"/>
      <c r="Z610" s="48"/>
      <c r="AA610" s="48"/>
      <c r="AB610" s="48"/>
      <c r="AC610" s="48"/>
      <c r="AD610" s="48"/>
      <c r="AE610" s="48"/>
      <c r="AF610" s="48"/>
      <c r="AG610" s="48"/>
      <c r="AH610" s="48"/>
      <c r="AI610" s="48"/>
      <c r="AJ610" s="48"/>
      <c r="AK610" s="48"/>
      <c r="AL610" s="48"/>
      <c r="AM610" s="48"/>
      <c r="AN610" s="48"/>
      <c r="AQ610" s="39"/>
      <c r="AR610" s="40"/>
      <c r="AS610" s="40"/>
    </row>
    <row r="611" spans="4:45" s="21" customFormat="1" ht="19.5" customHeight="1" x14ac:dyDescent="0.4">
      <c r="E611" s="31"/>
      <c r="F611" s="31"/>
      <c r="G611" s="31" t="s">
        <v>301</v>
      </c>
      <c r="H611" s="31"/>
      <c r="I611" s="31"/>
      <c r="J611" s="31"/>
      <c r="K611" s="31"/>
      <c r="L611" s="31"/>
      <c r="M611" s="31"/>
      <c r="N611" s="31"/>
      <c r="O611" s="31"/>
      <c r="P611" s="48"/>
      <c r="Q611" s="48"/>
      <c r="R611" s="48"/>
      <c r="S611" s="48"/>
      <c r="T611" s="48"/>
      <c r="U611" s="48"/>
      <c r="V611" s="48"/>
      <c r="W611" s="48"/>
      <c r="X611" s="48"/>
      <c r="Y611" s="48"/>
      <c r="Z611" s="48"/>
      <c r="AA611" s="48"/>
      <c r="AB611" s="48"/>
      <c r="AC611" s="48"/>
      <c r="AD611" s="48"/>
      <c r="AE611" s="48"/>
      <c r="AF611" s="48"/>
      <c r="AG611" s="48"/>
      <c r="AH611" s="48"/>
      <c r="AI611" s="48"/>
      <c r="AJ611" s="48"/>
      <c r="AK611" s="48"/>
      <c r="AL611" s="48"/>
      <c r="AM611" s="48"/>
      <c r="AN611" s="48"/>
      <c r="AQ611" s="39"/>
      <c r="AR611" s="40"/>
      <c r="AS611" s="40"/>
    </row>
    <row r="612" spans="4:45" s="21" customFormat="1" ht="19.5" customHeight="1" x14ac:dyDescent="0.4">
      <c r="E612" s="31"/>
      <c r="F612" s="31"/>
      <c r="G612" s="31" t="s">
        <v>302</v>
      </c>
      <c r="H612" s="31"/>
      <c r="I612" s="31"/>
      <c r="J612" s="31"/>
      <c r="K612" s="31"/>
      <c r="L612" s="31"/>
      <c r="M612" s="31"/>
      <c r="N612" s="31"/>
      <c r="O612" s="31"/>
      <c r="P612" s="48"/>
      <c r="Q612" s="48"/>
      <c r="R612" s="48"/>
      <c r="S612" s="48"/>
      <c r="T612" s="48"/>
      <c r="U612" s="48"/>
      <c r="V612" s="48"/>
      <c r="W612" s="48"/>
      <c r="X612" s="48"/>
      <c r="Y612" s="48"/>
      <c r="Z612" s="48"/>
      <c r="AA612" s="48"/>
      <c r="AB612" s="48"/>
      <c r="AC612" s="48"/>
      <c r="AD612" s="48"/>
      <c r="AE612" s="48"/>
      <c r="AF612" s="48"/>
      <c r="AG612" s="48"/>
      <c r="AH612" s="48"/>
      <c r="AI612" s="48"/>
      <c r="AJ612" s="48"/>
      <c r="AK612" s="48"/>
      <c r="AL612" s="48"/>
      <c r="AM612" s="48"/>
      <c r="AN612" s="48"/>
      <c r="AQ612" s="39"/>
      <c r="AR612" s="40"/>
      <c r="AS612" s="40"/>
    </row>
    <row r="613" spans="4:45" s="21" customFormat="1" ht="19.5" customHeight="1" x14ac:dyDescent="0.4">
      <c r="E613" s="31"/>
      <c r="F613" s="31"/>
      <c r="G613" s="31"/>
      <c r="H613" s="31"/>
      <c r="I613" s="31"/>
      <c r="J613" s="31"/>
      <c r="K613" s="31"/>
      <c r="L613" s="31"/>
      <c r="M613" s="31"/>
      <c r="N613" s="31"/>
      <c r="O613" s="31"/>
      <c r="P613" s="48"/>
      <c r="Q613" s="48"/>
      <c r="R613" s="48"/>
      <c r="S613" s="48"/>
      <c r="T613" s="48"/>
      <c r="U613" s="48"/>
      <c r="V613" s="48"/>
      <c r="W613" s="48"/>
      <c r="X613" s="48"/>
      <c r="Y613" s="48"/>
      <c r="Z613" s="48"/>
      <c r="AA613" s="48"/>
      <c r="AB613" s="48"/>
      <c r="AC613" s="48"/>
      <c r="AD613" s="48"/>
      <c r="AE613" s="48"/>
      <c r="AF613" s="48"/>
      <c r="AG613" s="48"/>
      <c r="AH613" s="48"/>
      <c r="AI613" s="48"/>
      <c r="AJ613" s="48"/>
      <c r="AK613" s="48"/>
      <c r="AL613" s="48"/>
      <c r="AM613" s="48"/>
      <c r="AN613" s="48"/>
      <c r="AQ613" s="39"/>
      <c r="AR613" s="40" t="str">
        <f>D614</f>
        <v>●質問１.５－３</v>
      </c>
      <c r="AS613" s="40">
        <f>M617</f>
        <v>0</v>
      </c>
    </row>
    <row r="614" spans="4:45" s="21" customFormat="1" ht="19.5" customHeight="1" x14ac:dyDescent="0.4">
      <c r="D614" s="20" t="s">
        <v>97</v>
      </c>
      <c r="J614" s="20" t="s">
        <v>298</v>
      </c>
      <c r="K614" s="20"/>
      <c r="AQ614" s="39"/>
      <c r="AR614" s="40"/>
      <c r="AS614" s="40"/>
    </row>
    <row r="615" spans="4:45" s="21" customFormat="1" ht="19.5" customHeight="1" x14ac:dyDescent="0.4">
      <c r="E615" s="20" t="s">
        <v>309</v>
      </c>
      <c r="AQ615" s="39"/>
      <c r="AR615" s="46"/>
      <c r="AS615" s="46"/>
    </row>
    <row r="616" spans="4:45" s="21" customFormat="1" ht="19.5" customHeight="1" thickBot="1" x14ac:dyDescent="0.45">
      <c r="E616" s="20"/>
      <c r="AQ616" s="39"/>
      <c r="AR616" s="46"/>
      <c r="AS616" s="46"/>
    </row>
    <row r="617" spans="4:45" s="21" customFormat="1" ht="19.5" customHeight="1" thickBot="1" x14ac:dyDescent="0.45">
      <c r="E617" s="31" t="s">
        <v>127</v>
      </c>
      <c r="F617" s="31"/>
      <c r="G617" s="31"/>
      <c r="H617" s="31"/>
      <c r="I617" s="31"/>
      <c r="J617" s="31"/>
      <c r="K617" s="31"/>
      <c r="L617" s="31"/>
      <c r="M617" s="131"/>
      <c r="N617" s="132"/>
      <c r="O617" s="133"/>
      <c r="P617" s="48"/>
      <c r="Q617" s="48"/>
      <c r="R617" s="48"/>
      <c r="S617" s="48"/>
      <c r="T617" s="48"/>
      <c r="U617" s="48"/>
      <c r="V617" s="48"/>
      <c r="W617" s="48"/>
      <c r="X617" s="48"/>
      <c r="Y617" s="48"/>
      <c r="Z617" s="48"/>
      <c r="AA617" s="48"/>
      <c r="AB617" s="48"/>
      <c r="AC617" s="48"/>
      <c r="AD617" s="48"/>
      <c r="AE617" s="48"/>
      <c r="AF617" s="48"/>
      <c r="AG617" s="48"/>
      <c r="AH617" s="48"/>
      <c r="AI617" s="48"/>
      <c r="AJ617" s="48"/>
      <c r="AK617" s="48"/>
      <c r="AL617" s="48"/>
      <c r="AM617" s="48"/>
      <c r="AN617" s="48"/>
      <c r="AQ617" s="39"/>
      <c r="AR617" s="46"/>
      <c r="AS617" s="46"/>
    </row>
    <row r="618" spans="4:45" s="21" customFormat="1" ht="19.5" customHeight="1" x14ac:dyDescent="0.4">
      <c r="E618" s="31"/>
      <c r="F618" s="31"/>
      <c r="G618" s="31"/>
      <c r="H618" s="31"/>
      <c r="I618" s="31"/>
      <c r="J618" s="31"/>
      <c r="K618" s="31"/>
      <c r="L618" s="31"/>
      <c r="M618" s="31"/>
      <c r="N618" s="31"/>
      <c r="O618" s="31"/>
      <c r="P618" s="48"/>
      <c r="Q618" s="48"/>
      <c r="R618" s="48"/>
      <c r="S618" s="48"/>
      <c r="T618" s="48"/>
      <c r="U618" s="48"/>
      <c r="V618" s="48"/>
      <c r="W618" s="48"/>
      <c r="X618" s="48"/>
      <c r="Y618" s="48"/>
      <c r="Z618" s="48"/>
      <c r="AA618" s="48"/>
      <c r="AB618" s="48"/>
      <c r="AC618" s="48"/>
      <c r="AD618" s="48"/>
      <c r="AE618" s="48"/>
      <c r="AF618" s="48"/>
      <c r="AG618" s="48"/>
      <c r="AH618" s="48"/>
      <c r="AI618" s="48"/>
      <c r="AJ618" s="48"/>
      <c r="AK618" s="48"/>
      <c r="AL618" s="48"/>
      <c r="AM618" s="48"/>
      <c r="AN618" s="48"/>
      <c r="AQ618" s="39"/>
      <c r="AR618" s="40"/>
      <c r="AS618" s="42"/>
    </row>
    <row r="619" spans="4:45" s="21" customFormat="1" ht="19.5" customHeight="1" x14ac:dyDescent="0.4">
      <c r="E619" s="31"/>
      <c r="F619" s="31"/>
      <c r="G619" s="31" t="s">
        <v>303</v>
      </c>
      <c r="H619" s="31"/>
      <c r="I619" s="31"/>
      <c r="J619" s="31"/>
      <c r="K619" s="31"/>
      <c r="L619" s="31"/>
      <c r="M619" s="31"/>
      <c r="N619" s="31"/>
      <c r="O619" s="31"/>
      <c r="P619" s="48"/>
      <c r="Q619" s="48"/>
      <c r="R619" s="48"/>
      <c r="S619" s="48"/>
      <c r="T619" s="48"/>
      <c r="U619" s="48"/>
      <c r="V619" s="48"/>
      <c r="W619" s="48"/>
      <c r="X619" s="48"/>
      <c r="Y619" s="48"/>
      <c r="Z619" s="48"/>
      <c r="AA619" s="48"/>
      <c r="AB619" s="48"/>
      <c r="AC619" s="48"/>
      <c r="AD619" s="48"/>
      <c r="AE619" s="48"/>
      <c r="AF619" s="48"/>
      <c r="AG619" s="48"/>
      <c r="AH619" s="48"/>
      <c r="AI619" s="48"/>
      <c r="AJ619" s="48"/>
      <c r="AK619" s="48"/>
      <c r="AL619" s="48"/>
      <c r="AM619" s="48"/>
      <c r="AN619" s="48"/>
      <c r="AQ619" s="39"/>
      <c r="AR619" s="40"/>
      <c r="AS619" s="42"/>
    </row>
    <row r="620" spans="4:45" s="21" customFormat="1" ht="19.5" customHeight="1" x14ac:dyDescent="0.4">
      <c r="E620" s="31"/>
      <c r="F620" s="31"/>
      <c r="G620" s="31" t="s">
        <v>304</v>
      </c>
      <c r="H620" s="31"/>
      <c r="I620" s="31"/>
      <c r="J620" s="31"/>
      <c r="K620" s="31"/>
      <c r="L620" s="31"/>
      <c r="M620" s="31"/>
      <c r="N620" s="31"/>
      <c r="O620" s="31"/>
      <c r="P620" s="48"/>
      <c r="Q620" s="48"/>
      <c r="R620" s="48"/>
      <c r="S620" s="48"/>
      <c r="T620" s="48"/>
      <c r="U620" s="48"/>
      <c r="V620" s="48"/>
      <c r="W620" s="48"/>
      <c r="X620" s="48"/>
      <c r="Y620" s="48"/>
      <c r="Z620" s="48"/>
      <c r="AA620" s="48"/>
      <c r="AB620" s="48"/>
      <c r="AC620" s="48"/>
      <c r="AD620" s="48"/>
      <c r="AE620" s="48"/>
      <c r="AF620" s="48"/>
      <c r="AG620" s="48"/>
      <c r="AH620" s="48"/>
      <c r="AI620" s="48"/>
      <c r="AJ620" s="48"/>
      <c r="AK620" s="48"/>
      <c r="AL620" s="48"/>
      <c r="AM620" s="48"/>
      <c r="AN620" s="48"/>
      <c r="AQ620" s="39"/>
      <c r="AR620" s="40"/>
      <c r="AS620" s="40"/>
    </row>
    <row r="621" spans="4:45" s="21" customFormat="1" ht="19.5" customHeight="1" x14ac:dyDescent="0.4">
      <c r="E621" s="31"/>
      <c r="F621" s="31"/>
      <c r="G621" s="31" t="s">
        <v>305</v>
      </c>
      <c r="H621" s="31"/>
      <c r="I621" s="31"/>
      <c r="J621" s="31"/>
      <c r="K621" s="31"/>
      <c r="L621" s="31"/>
      <c r="M621" s="31"/>
      <c r="N621" s="31"/>
      <c r="O621" s="31"/>
      <c r="P621" s="48"/>
      <c r="Q621" s="48"/>
      <c r="R621" s="48"/>
      <c r="S621" s="48"/>
      <c r="T621" s="48"/>
      <c r="U621" s="48"/>
      <c r="V621" s="48"/>
      <c r="W621" s="48"/>
      <c r="X621" s="48"/>
      <c r="Y621" s="48"/>
      <c r="Z621" s="48"/>
      <c r="AA621" s="48"/>
      <c r="AB621" s="48"/>
      <c r="AC621" s="48"/>
      <c r="AD621" s="48"/>
      <c r="AE621" s="48"/>
      <c r="AF621" s="48"/>
      <c r="AG621" s="48"/>
      <c r="AH621" s="48"/>
      <c r="AI621" s="48"/>
      <c r="AJ621" s="48"/>
      <c r="AK621" s="48"/>
      <c r="AL621" s="48"/>
      <c r="AM621" s="48"/>
      <c r="AN621" s="48"/>
      <c r="AQ621" s="39"/>
      <c r="AR621" s="40"/>
      <c r="AS621" s="40"/>
    </row>
    <row r="622" spans="4:45" s="21" customFormat="1" ht="19.5" customHeight="1" x14ac:dyDescent="0.4">
      <c r="E622" s="31"/>
      <c r="F622" s="31"/>
      <c r="G622" s="31" t="s">
        <v>306</v>
      </c>
      <c r="H622" s="31"/>
      <c r="I622" s="31"/>
      <c r="J622" s="31"/>
      <c r="K622" s="31"/>
      <c r="L622" s="31"/>
      <c r="M622" s="31"/>
      <c r="N622" s="31"/>
      <c r="O622" s="31"/>
      <c r="P622" s="48"/>
      <c r="Q622" s="48"/>
      <c r="R622" s="48"/>
      <c r="S622" s="48"/>
      <c r="T622" s="48"/>
      <c r="U622" s="48"/>
      <c r="V622" s="48"/>
      <c r="W622" s="48"/>
      <c r="X622" s="48"/>
      <c r="Y622" s="48"/>
      <c r="Z622" s="48"/>
      <c r="AA622" s="48"/>
      <c r="AB622" s="48"/>
      <c r="AC622" s="48"/>
      <c r="AD622" s="48"/>
      <c r="AE622" s="48"/>
      <c r="AF622" s="48"/>
      <c r="AG622" s="48"/>
      <c r="AH622" s="48"/>
      <c r="AI622" s="48"/>
      <c r="AJ622" s="48"/>
      <c r="AK622" s="48"/>
      <c r="AL622" s="48"/>
      <c r="AM622" s="48"/>
      <c r="AN622" s="48"/>
      <c r="AQ622" s="39"/>
      <c r="AR622" s="40"/>
      <c r="AS622" s="40"/>
    </row>
    <row r="623" spans="4:45" s="21" customFormat="1" ht="19.5" customHeight="1" x14ac:dyDescent="0.4">
      <c r="E623" s="31"/>
      <c r="F623" s="31"/>
      <c r="G623" s="31"/>
      <c r="H623" s="31"/>
      <c r="I623" s="31"/>
      <c r="J623" s="31"/>
      <c r="K623" s="31"/>
      <c r="L623" s="31"/>
      <c r="M623" s="31"/>
      <c r="N623" s="31"/>
      <c r="O623" s="31"/>
      <c r="P623" s="48"/>
      <c r="Q623" s="48"/>
      <c r="R623" s="48"/>
      <c r="S623" s="48"/>
      <c r="T623" s="48"/>
      <c r="U623" s="48"/>
      <c r="V623" s="48"/>
      <c r="W623" s="48"/>
      <c r="X623" s="48"/>
      <c r="Y623" s="48"/>
      <c r="Z623" s="48"/>
      <c r="AA623" s="48"/>
      <c r="AB623" s="48"/>
      <c r="AC623" s="48"/>
      <c r="AD623" s="48"/>
      <c r="AE623" s="48"/>
      <c r="AF623" s="48"/>
      <c r="AG623" s="48"/>
      <c r="AH623" s="48"/>
      <c r="AI623" s="48"/>
      <c r="AJ623" s="48"/>
      <c r="AK623" s="48"/>
      <c r="AL623" s="48"/>
      <c r="AM623" s="48"/>
      <c r="AN623" s="48"/>
      <c r="AQ623" s="39"/>
      <c r="AR623" s="40"/>
      <c r="AS623" s="40"/>
    </row>
    <row r="624" spans="4:45" s="21" customFormat="1" ht="19.5" customHeight="1" x14ac:dyDescent="0.4">
      <c r="D624" s="20" t="s">
        <v>121</v>
      </c>
      <c r="J624" s="20" t="s">
        <v>310</v>
      </c>
      <c r="K624" s="20"/>
      <c r="AQ624" s="39"/>
      <c r="AR624" s="40"/>
      <c r="AS624" s="40"/>
    </row>
    <row r="625" spans="4:45" s="21" customFormat="1" ht="19.5" customHeight="1" x14ac:dyDescent="0.4">
      <c r="E625" s="20" t="s">
        <v>316</v>
      </c>
      <c r="AQ625" s="39"/>
      <c r="AR625" s="46" t="str">
        <f>D624</f>
        <v>●質問１.５－４</v>
      </c>
      <c r="AS625" s="46">
        <f>M627</f>
        <v>0</v>
      </c>
    </row>
    <row r="626" spans="4:45" s="21" customFormat="1" ht="19.5" customHeight="1" thickBot="1" x14ac:dyDescent="0.45">
      <c r="E626" s="20"/>
      <c r="AQ626" s="39"/>
      <c r="AR626" s="46"/>
      <c r="AS626" s="46"/>
    </row>
    <row r="627" spans="4:45" s="21" customFormat="1" ht="19.5" customHeight="1" thickBot="1" x14ac:dyDescent="0.45">
      <c r="E627" s="31" t="s">
        <v>314</v>
      </c>
      <c r="F627" s="31"/>
      <c r="G627" s="31"/>
      <c r="H627" s="31"/>
      <c r="I627" s="31"/>
      <c r="J627" s="31"/>
      <c r="K627" s="31"/>
      <c r="L627" s="31"/>
      <c r="M627" s="131"/>
      <c r="N627" s="132"/>
      <c r="O627" s="133"/>
      <c r="P627" s="48"/>
      <c r="Q627" s="48"/>
      <c r="R627" s="48"/>
      <c r="S627" s="48"/>
      <c r="T627" s="48"/>
      <c r="U627" s="48"/>
      <c r="V627" s="48"/>
      <c r="W627" s="48"/>
      <c r="X627" s="48"/>
      <c r="Y627" s="48"/>
      <c r="Z627" s="48"/>
      <c r="AA627" s="48"/>
      <c r="AB627" s="48"/>
      <c r="AC627" s="48"/>
      <c r="AD627" s="48"/>
      <c r="AE627" s="48"/>
      <c r="AF627" s="48"/>
      <c r="AG627" s="48"/>
      <c r="AH627" s="48"/>
      <c r="AI627" s="48"/>
      <c r="AJ627" s="48"/>
      <c r="AK627" s="48"/>
      <c r="AL627" s="48"/>
      <c r="AM627" s="48"/>
      <c r="AN627" s="48"/>
      <c r="AQ627" s="39"/>
      <c r="AR627" s="46"/>
      <c r="AS627" s="46"/>
    </row>
    <row r="628" spans="4:45" s="21" customFormat="1" ht="19.5" customHeight="1" x14ac:dyDescent="0.4">
      <c r="E628" s="31"/>
      <c r="F628" s="31"/>
      <c r="G628" s="31"/>
      <c r="H628" s="31"/>
      <c r="I628" s="31"/>
      <c r="J628" s="31"/>
      <c r="K628" s="31"/>
      <c r="L628" s="31"/>
      <c r="M628" s="31"/>
      <c r="N628" s="31"/>
      <c r="O628" s="31"/>
      <c r="P628" s="48"/>
      <c r="Q628" s="48"/>
      <c r="R628" s="48"/>
      <c r="S628" s="48"/>
      <c r="T628" s="48"/>
      <c r="U628" s="48"/>
      <c r="V628" s="48"/>
      <c r="W628" s="48"/>
      <c r="X628" s="48"/>
      <c r="Y628" s="48"/>
      <c r="Z628" s="48"/>
      <c r="AA628" s="48"/>
      <c r="AB628" s="48"/>
      <c r="AC628" s="48"/>
      <c r="AD628" s="48"/>
      <c r="AE628" s="48"/>
      <c r="AF628" s="48"/>
      <c r="AG628" s="48"/>
      <c r="AH628" s="48"/>
      <c r="AI628" s="48"/>
      <c r="AJ628" s="48"/>
      <c r="AK628" s="48"/>
      <c r="AL628" s="48"/>
      <c r="AM628" s="48"/>
      <c r="AN628" s="48"/>
      <c r="AQ628" s="39"/>
      <c r="AR628" s="40"/>
      <c r="AS628" s="42"/>
    </row>
    <row r="629" spans="4:45" s="21" customFormat="1" ht="19.5" customHeight="1" x14ac:dyDescent="0.4">
      <c r="E629" s="31"/>
      <c r="F629" s="31"/>
      <c r="G629" s="31" t="s">
        <v>311</v>
      </c>
      <c r="H629" s="31"/>
      <c r="I629" s="31"/>
      <c r="J629" s="31"/>
      <c r="K629" s="31"/>
      <c r="L629" s="31"/>
      <c r="M629" s="31"/>
      <c r="N629" s="31"/>
      <c r="O629" s="31"/>
      <c r="P629" s="48"/>
      <c r="Q629" s="48"/>
      <c r="R629" s="48"/>
      <c r="S629" s="48"/>
      <c r="T629" s="48"/>
      <c r="U629" s="48"/>
      <c r="V629" s="48"/>
      <c r="W629" s="48"/>
      <c r="X629" s="48"/>
      <c r="Y629" s="48"/>
      <c r="Z629" s="48"/>
      <c r="AA629" s="48"/>
      <c r="AB629" s="48"/>
      <c r="AC629" s="48"/>
      <c r="AD629" s="48"/>
      <c r="AE629" s="48"/>
      <c r="AF629" s="48"/>
      <c r="AG629" s="48"/>
      <c r="AH629" s="48"/>
      <c r="AI629" s="48"/>
      <c r="AJ629" s="48"/>
      <c r="AK629" s="48"/>
      <c r="AL629" s="48"/>
      <c r="AM629" s="48"/>
      <c r="AN629" s="48"/>
      <c r="AQ629" s="39"/>
      <c r="AR629" s="40"/>
      <c r="AS629" s="42"/>
    </row>
    <row r="630" spans="4:45" s="21" customFormat="1" ht="19.5" customHeight="1" x14ac:dyDescent="0.4">
      <c r="E630" s="31"/>
      <c r="F630" s="31"/>
      <c r="G630" s="31" t="s">
        <v>312</v>
      </c>
      <c r="H630" s="31"/>
      <c r="I630" s="31"/>
      <c r="J630" s="31"/>
      <c r="K630" s="31"/>
      <c r="L630" s="31"/>
      <c r="M630" s="31"/>
      <c r="N630" s="31"/>
      <c r="O630" s="31"/>
      <c r="P630" s="48"/>
      <c r="Q630" s="48"/>
      <c r="R630" s="48"/>
      <c r="S630" s="48"/>
      <c r="T630" s="48"/>
      <c r="U630" s="48"/>
      <c r="V630" s="48"/>
      <c r="W630" s="48"/>
      <c r="X630" s="48"/>
      <c r="Y630" s="48"/>
      <c r="Z630" s="48"/>
      <c r="AA630" s="48"/>
      <c r="AB630" s="48"/>
      <c r="AC630" s="48"/>
      <c r="AD630" s="48"/>
      <c r="AE630" s="48"/>
      <c r="AF630" s="48"/>
      <c r="AG630" s="48"/>
      <c r="AH630" s="48"/>
      <c r="AI630" s="48"/>
      <c r="AJ630" s="48"/>
      <c r="AK630" s="48"/>
      <c r="AL630" s="48"/>
      <c r="AM630" s="48"/>
      <c r="AN630" s="48"/>
      <c r="AQ630" s="39"/>
      <c r="AR630" s="40"/>
      <c r="AS630" s="40"/>
    </row>
    <row r="631" spans="4:45" s="21" customFormat="1" ht="19.5" customHeight="1" x14ac:dyDescent="0.4">
      <c r="E631" s="31"/>
      <c r="F631" s="31"/>
      <c r="G631" s="31" t="s">
        <v>313</v>
      </c>
      <c r="H631" s="31"/>
      <c r="I631" s="31"/>
      <c r="J631" s="31"/>
      <c r="K631" s="31"/>
      <c r="L631" s="31"/>
      <c r="M631" s="31"/>
      <c r="N631" s="31"/>
      <c r="O631" s="31"/>
      <c r="P631" s="48"/>
      <c r="Q631" s="48"/>
      <c r="R631" s="48"/>
      <c r="S631" s="48"/>
      <c r="T631" s="48"/>
      <c r="U631" s="48"/>
      <c r="V631" s="48"/>
      <c r="W631" s="48"/>
      <c r="X631" s="48"/>
      <c r="Y631" s="48"/>
      <c r="Z631" s="48"/>
      <c r="AA631" s="48"/>
      <c r="AB631" s="48"/>
      <c r="AC631" s="48"/>
      <c r="AD631" s="48"/>
      <c r="AE631" s="48"/>
      <c r="AF631" s="48"/>
      <c r="AG631" s="48"/>
      <c r="AH631" s="48"/>
      <c r="AI631" s="48"/>
      <c r="AJ631" s="48"/>
      <c r="AK631" s="48"/>
      <c r="AL631" s="48"/>
      <c r="AM631" s="48"/>
      <c r="AN631" s="48"/>
      <c r="AQ631" s="39"/>
      <c r="AR631" s="40"/>
      <c r="AS631" s="40"/>
    </row>
    <row r="632" spans="4:45" s="21" customFormat="1" ht="19.5" customHeight="1" x14ac:dyDescent="0.4">
      <c r="E632" s="31"/>
      <c r="F632" s="31"/>
      <c r="G632" s="31"/>
      <c r="H632" s="31"/>
      <c r="I632" s="31"/>
      <c r="J632" s="31"/>
      <c r="K632" s="31"/>
      <c r="L632" s="31"/>
      <c r="M632" s="31"/>
      <c r="N632" s="31"/>
      <c r="O632" s="31"/>
      <c r="P632" s="48"/>
      <c r="Q632" s="48"/>
      <c r="R632" s="48"/>
      <c r="S632" s="48"/>
      <c r="T632" s="48"/>
      <c r="U632" s="48"/>
      <c r="V632" s="48"/>
      <c r="W632" s="48"/>
      <c r="X632" s="48"/>
      <c r="Y632" s="48"/>
      <c r="Z632" s="48"/>
      <c r="AA632" s="48"/>
      <c r="AB632" s="48"/>
      <c r="AC632" s="48"/>
      <c r="AD632" s="48"/>
      <c r="AE632" s="48"/>
      <c r="AF632" s="48"/>
      <c r="AG632" s="48"/>
      <c r="AH632" s="48"/>
      <c r="AI632" s="48"/>
      <c r="AJ632" s="48"/>
      <c r="AK632" s="48"/>
      <c r="AL632" s="48"/>
      <c r="AM632" s="48"/>
      <c r="AN632" s="48"/>
      <c r="AQ632" s="39"/>
      <c r="AR632" s="40"/>
      <c r="AS632" s="40"/>
    </row>
    <row r="633" spans="4:45" s="21" customFormat="1" ht="19.5" customHeight="1" x14ac:dyDescent="0.4">
      <c r="D633" s="20" t="s">
        <v>129</v>
      </c>
      <c r="J633" s="20" t="s">
        <v>310</v>
      </c>
      <c r="K633" s="20"/>
      <c r="AQ633" s="39"/>
      <c r="AR633" s="40"/>
      <c r="AS633" s="40"/>
    </row>
    <row r="634" spans="4:45" s="21" customFormat="1" ht="19.5" customHeight="1" x14ac:dyDescent="0.4">
      <c r="E634" s="20" t="s">
        <v>317</v>
      </c>
      <c r="AQ634" s="39"/>
      <c r="AR634" s="46" t="str">
        <f>D633</f>
        <v>●質問１.５－５</v>
      </c>
      <c r="AS634" s="46">
        <f>M636</f>
        <v>0</v>
      </c>
    </row>
    <row r="635" spans="4:45" s="21" customFormat="1" ht="19.5" customHeight="1" thickBot="1" x14ac:dyDescent="0.45">
      <c r="E635" s="20"/>
      <c r="AQ635" s="39"/>
      <c r="AR635" s="46"/>
      <c r="AS635" s="46"/>
    </row>
    <row r="636" spans="4:45" s="21" customFormat="1" ht="19.5" customHeight="1" thickBot="1" x14ac:dyDescent="0.45">
      <c r="E636" s="31" t="s">
        <v>315</v>
      </c>
      <c r="F636" s="31"/>
      <c r="G636" s="31"/>
      <c r="H636" s="31"/>
      <c r="I636" s="31"/>
      <c r="J636" s="31"/>
      <c r="K636" s="31"/>
      <c r="L636" s="31"/>
      <c r="M636" s="131"/>
      <c r="N636" s="132"/>
      <c r="O636" s="133"/>
      <c r="P636" s="48"/>
      <c r="Q636" s="48"/>
      <c r="R636" s="48"/>
      <c r="S636" s="48"/>
      <c r="T636" s="48"/>
      <c r="U636" s="48"/>
      <c r="V636" s="48"/>
      <c r="W636" s="48"/>
      <c r="X636" s="48"/>
      <c r="Y636" s="48"/>
      <c r="Z636" s="48"/>
      <c r="AA636" s="48"/>
      <c r="AB636" s="48"/>
      <c r="AC636" s="48"/>
      <c r="AD636" s="48"/>
      <c r="AE636" s="48"/>
      <c r="AF636" s="48"/>
      <c r="AG636" s="48"/>
      <c r="AH636" s="48"/>
      <c r="AI636" s="48"/>
      <c r="AJ636" s="48"/>
      <c r="AK636" s="48"/>
      <c r="AL636" s="48"/>
      <c r="AM636" s="48"/>
      <c r="AN636" s="48"/>
      <c r="AQ636" s="39"/>
      <c r="AR636" s="46"/>
      <c r="AS636" s="46"/>
    </row>
    <row r="637" spans="4:45" s="21" customFormat="1" ht="19.5" customHeight="1" x14ac:dyDescent="0.4">
      <c r="E637" s="31"/>
      <c r="F637" s="31"/>
      <c r="G637" s="31"/>
      <c r="H637" s="31"/>
      <c r="I637" s="31"/>
      <c r="J637" s="31"/>
      <c r="K637" s="31"/>
      <c r="L637" s="31"/>
      <c r="M637" s="31"/>
      <c r="N637" s="31"/>
      <c r="O637" s="31"/>
      <c r="P637" s="48"/>
      <c r="Q637" s="48"/>
      <c r="R637" s="48"/>
      <c r="S637" s="48"/>
      <c r="T637" s="48"/>
      <c r="U637" s="48"/>
      <c r="V637" s="48"/>
      <c r="W637" s="48"/>
      <c r="X637" s="48"/>
      <c r="Y637" s="48"/>
      <c r="Z637" s="48"/>
      <c r="AA637" s="48"/>
      <c r="AB637" s="48"/>
      <c r="AC637" s="48"/>
      <c r="AD637" s="48"/>
      <c r="AE637" s="48"/>
      <c r="AF637" s="48"/>
      <c r="AG637" s="48"/>
      <c r="AH637" s="48"/>
      <c r="AI637" s="48"/>
      <c r="AJ637" s="48"/>
      <c r="AK637" s="48"/>
      <c r="AL637" s="48"/>
      <c r="AM637" s="48"/>
      <c r="AN637" s="48"/>
      <c r="AQ637" s="39"/>
      <c r="AR637" s="40"/>
      <c r="AS637" s="42"/>
    </row>
    <row r="638" spans="4:45" s="21" customFormat="1" ht="19.5" customHeight="1" x14ac:dyDescent="0.4">
      <c r="E638" s="31"/>
      <c r="F638" s="31"/>
      <c r="G638" s="31" t="s">
        <v>311</v>
      </c>
      <c r="H638" s="31"/>
      <c r="I638" s="31"/>
      <c r="J638" s="31"/>
      <c r="K638" s="31"/>
      <c r="L638" s="31"/>
      <c r="M638" s="31"/>
      <c r="N638" s="31"/>
      <c r="O638" s="31"/>
      <c r="P638" s="48"/>
      <c r="Q638" s="48"/>
      <c r="R638" s="48"/>
      <c r="S638" s="48"/>
      <c r="T638" s="48"/>
      <c r="U638" s="48"/>
      <c r="V638" s="48"/>
      <c r="W638" s="48"/>
      <c r="X638" s="48"/>
      <c r="Y638" s="48"/>
      <c r="Z638" s="48"/>
      <c r="AA638" s="48"/>
      <c r="AB638" s="48"/>
      <c r="AC638" s="48"/>
      <c r="AD638" s="48"/>
      <c r="AE638" s="48"/>
      <c r="AF638" s="48"/>
      <c r="AG638" s="48"/>
      <c r="AH638" s="48"/>
      <c r="AI638" s="48"/>
      <c r="AJ638" s="48"/>
      <c r="AK638" s="48"/>
      <c r="AL638" s="48"/>
      <c r="AM638" s="48"/>
      <c r="AN638" s="48"/>
      <c r="AQ638" s="39"/>
      <c r="AR638" s="40"/>
      <c r="AS638" s="42"/>
    </row>
    <row r="639" spans="4:45" s="21" customFormat="1" ht="19.5" customHeight="1" x14ac:dyDescent="0.4">
      <c r="E639" s="31"/>
      <c r="F639" s="31"/>
      <c r="G639" s="31" t="s">
        <v>312</v>
      </c>
      <c r="H639" s="31"/>
      <c r="I639" s="31"/>
      <c r="J639" s="31"/>
      <c r="K639" s="31"/>
      <c r="L639" s="31"/>
      <c r="M639" s="31"/>
      <c r="N639" s="31"/>
      <c r="O639" s="31"/>
      <c r="P639" s="48"/>
      <c r="Q639" s="48"/>
      <c r="R639" s="48"/>
      <c r="S639" s="48"/>
      <c r="T639" s="48"/>
      <c r="U639" s="48"/>
      <c r="V639" s="48"/>
      <c r="W639" s="48"/>
      <c r="X639" s="48"/>
      <c r="Y639" s="48"/>
      <c r="Z639" s="48"/>
      <c r="AA639" s="48"/>
      <c r="AB639" s="48"/>
      <c r="AC639" s="48"/>
      <c r="AD639" s="48"/>
      <c r="AE639" s="48"/>
      <c r="AF639" s="48"/>
      <c r="AG639" s="48"/>
      <c r="AH639" s="48"/>
      <c r="AI639" s="48"/>
      <c r="AJ639" s="48"/>
      <c r="AK639" s="48"/>
      <c r="AL639" s="48"/>
      <c r="AM639" s="48"/>
      <c r="AN639" s="48"/>
      <c r="AQ639" s="39"/>
      <c r="AR639" s="40"/>
      <c r="AS639" s="40"/>
    </row>
    <row r="640" spans="4:45" s="21" customFormat="1" ht="19.5" customHeight="1" x14ac:dyDescent="0.4">
      <c r="E640" s="31"/>
      <c r="F640" s="31"/>
      <c r="G640" s="31" t="s">
        <v>313</v>
      </c>
      <c r="H640" s="31"/>
      <c r="I640" s="31"/>
      <c r="J640" s="31"/>
      <c r="K640" s="31"/>
      <c r="L640" s="31"/>
      <c r="M640" s="31"/>
      <c r="N640" s="31"/>
      <c r="O640" s="31"/>
      <c r="P640" s="48"/>
      <c r="Q640" s="48"/>
      <c r="R640" s="48"/>
      <c r="S640" s="48"/>
      <c r="T640" s="48"/>
      <c r="U640" s="48"/>
      <c r="V640" s="48"/>
      <c r="W640" s="48"/>
      <c r="X640" s="48"/>
      <c r="Y640" s="48"/>
      <c r="Z640" s="48"/>
      <c r="AA640" s="48"/>
      <c r="AB640" s="48"/>
      <c r="AC640" s="48"/>
      <c r="AD640" s="48"/>
      <c r="AE640" s="48"/>
      <c r="AF640" s="48"/>
      <c r="AG640" s="48"/>
      <c r="AH640" s="48"/>
      <c r="AI640" s="48"/>
      <c r="AJ640" s="48"/>
      <c r="AK640" s="48"/>
      <c r="AL640" s="48"/>
      <c r="AM640" s="48"/>
      <c r="AN640" s="48"/>
      <c r="AQ640" s="39"/>
      <c r="AR640" s="40"/>
      <c r="AS640" s="40"/>
    </row>
    <row r="641" spans="4:45" s="21" customFormat="1" ht="19.5" customHeight="1" x14ac:dyDescent="0.4">
      <c r="E641" s="31"/>
      <c r="F641" s="31"/>
      <c r="G641" s="31"/>
      <c r="H641" s="31"/>
      <c r="I641" s="31"/>
      <c r="J641" s="31"/>
      <c r="K641" s="31"/>
      <c r="L641" s="31"/>
      <c r="M641" s="31"/>
      <c r="N641" s="31"/>
      <c r="O641" s="31"/>
      <c r="P641" s="48"/>
      <c r="Q641" s="48"/>
      <c r="R641" s="48"/>
      <c r="S641" s="48"/>
      <c r="T641" s="48"/>
      <c r="U641" s="48"/>
      <c r="V641" s="48"/>
      <c r="W641" s="48"/>
      <c r="X641" s="48"/>
      <c r="Y641" s="48"/>
      <c r="Z641" s="48"/>
      <c r="AA641" s="48"/>
      <c r="AB641" s="48"/>
      <c r="AC641" s="48"/>
      <c r="AD641" s="48"/>
      <c r="AE641" s="48"/>
      <c r="AF641" s="48"/>
      <c r="AG641" s="48"/>
      <c r="AH641" s="48"/>
      <c r="AI641" s="48"/>
      <c r="AJ641" s="48"/>
      <c r="AK641" s="48"/>
      <c r="AL641" s="48"/>
      <c r="AM641" s="48"/>
      <c r="AN641" s="48"/>
      <c r="AQ641" s="39"/>
      <c r="AR641" s="40"/>
      <c r="AS641" s="40"/>
    </row>
    <row r="642" spans="4:45" s="21" customFormat="1" ht="19.5" customHeight="1" x14ac:dyDescent="0.4">
      <c r="D642" s="20" t="s">
        <v>130</v>
      </c>
      <c r="J642" s="20" t="s">
        <v>318</v>
      </c>
      <c r="K642" s="20"/>
      <c r="AQ642" s="39"/>
      <c r="AR642" s="40"/>
      <c r="AS642" s="40"/>
    </row>
    <row r="643" spans="4:45" s="21" customFormat="1" ht="19.5" customHeight="1" x14ac:dyDescent="0.4">
      <c r="E643" s="20" t="s">
        <v>319</v>
      </c>
      <c r="AQ643" s="39"/>
      <c r="AR643" s="46" t="str">
        <f>D642</f>
        <v>●質問１.５－６</v>
      </c>
      <c r="AS643" s="46">
        <f>M645</f>
        <v>0</v>
      </c>
    </row>
    <row r="644" spans="4:45" s="21" customFormat="1" ht="19.5" customHeight="1" thickBot="1" x14ac:dyDescent="0.45">
      <c r="E644" s="20"/>
      <c r="AQ644" s="39"/>
      <c r="AR644" s="46" t="s">
        <v>60</v>
      </c>
      <c r="AS644" s="46">
        <f>F653</f>
        <v>0</v>
      </c>
    </row>
    <row r="645" spans="4:45" s="21" customFormat="1" ht="19.5" customHeight="1" thickBot="1" x14ac:dyDescent="0.45">
      <c r="E645" s="31" t="s">
        <v>321</v>
      </c>
      <c r="F645" s="31"/>
      <c r="G645" s="31"/>
      <c r="H645" s="31"/>
      <c r="I645" s="31"/>
      <c r="J645" s="31"/>
      <c r="K645" s="31"/>
      <c r="L645" s="31"/>
      <c r="M645" s="131"/>
      <c r="N645" s="132"/>
      <c r="O645" s="133"/>
      <c r="P645" s="48"/>
      <c r="Q645" s="48"/>
      <c r="R645" s="48"/>
      <c r="S645" s="48"/>
      <c r="T645" s="48"/>
      <c r="U645" s="48"/>
      <c r="V645" s="48"/>
      <c r="W645" s="48"/>
      <c r="X645" s="48"/>
      <c r="Y645" s="48"/>
      <c r="Z645" s="48"/>
      <c r="AA645" s="48"/>
      <c r="AB645" s="48"/>
      <c r="AC645" s="48"/>
      <c r="AD645" s="48"/>
      <c r="AE645" s="48"/>
      <c r="AF645" s="48"/>
      <c r="AG645" s="48"/>
      <c r="AH645" s="48"/>
      <c r="AI645" s="48"/>
      <c r="AJ645" s="48"/>
      <c r="AK645" s="48"/>
      <c r="AL645" s="48"/>
      <c r="AM645" s="48"/>
      <c r="AN645" s="48"/>
      <c r="AQ645" s="39"/>
      <c r="AR645" s="46"/>
      <c r="AS645" s="46"/>
    </row>
    <row r="646" spans="4:45" s="21" customFormat="1" ht="19.5" customHeight="1" x14ac:dyDescent="0.4">
      <c r="E646" s="31"/>
      <c r="F646" s="31"/>
      <c r="G646" s="31"/>
      <c r="H646" s="31"/>
      <c r="I646" s="31"/>
      <c r="J646" s="31"/>
      <c r="K646" s="31"/>
      <c r="L646" s="31"/>
      <c r="M646" s="31"/>
      <c r="N646" s="31"/>
      <c r="O646" s="31"/>
      <c r="P646" s="48"/>
      <c r="Q646" s="48"/>
      <c r="R646" s="48"/>
      <c r="S646" s="48"/>
      <c r="T646" s="48"/>
      <c r="U646" s="48"/>
      <c r="V646" s="48"/>
      <c r="W646" s="48"/>
      <c r="X646" s="48"/>
      <c r="Y646" s="48"/>
      <c r="Z646" s="48"/>
      <c r="AA646" s="48"/>
      <c r="AB646" s="48"/>
      <c r="AC646" s="48"/>
      <c r="AD646" s="48"/>
      <c r="AE646" s="48"/>
      <c r="AF646" s="48"/>
      <c r="AG646" s="48"/>
      <c r="AH646" s="48"/>
      <c r="AI646" s="48"/>
      <c r="AJ646" s="48"/>
      <c r="AK646" s="48"/>
      <c r="AL646" s="48"/>
      <c r="AM646" s="48"/>
      <c r="AN646" s="48"/>
      <c r="AQ646" s="39"/>
      <c r="AR646" s="40"/>
      <c r="AS646" s="42"/>
    </row>
    <row r="647" spans="4:45" s="21" customFormat="1" ht="19.5" customHeight="1" x14ac:dyDescent="0.4">
      <c r="E647" s="31"/>
      <c r="F647" s="31"/>
      <c r="G647" s="31" t="s">
        <v>320</v>
      </c>
      <c r="H647" s="31"/>
      <c r="I647" s="31"/>
      <c r="J647" s="31"/>
      <c r="K647" s="31"/>
      <c r="L647" s="31"/>
      <c r="M647" s="31"/>
      <c r="N647" s="31"/>
      <c r="O647" s="31"/>
      <c r="P647" s="48"/>
      <c r="Q647" s="48"/>
      <c r="R647" s="48"/>
      <c r="S647" s="48"/>
      <c r="T647" s="48"/>
      <c r="U647" s="48"/>
      <c r="V647" s="48"/>
      <c r="W647" s="48"/>
      <c r="X647" s="48"/>
      <c r="Y647" s="48"/>
      <c r="Z647" s="48"/>
      <c r="AA647" s="48"/>
      <c r="AB647" s="48"/>
      <c r="AC647" s="48"/>
      <c r="AD647" s="48"/>
      <c r="AE647" s="48"/>
      <c r="AF647" s="48"/>
      <c r="AG647" s="48"/>
      <c r="AH647" s="48"/>
      <c r="AI647" s="48"/>
      <c r="AJ647" s="48"/>
      <c r="AK647" s="48"/>
      <c r="AL647" s="48"/>
      <c r="AM647" s="48"/>
      <c r="AN647" s="48"/>
      <c r="AQ647" s="39"/>
      <c r="AR647" s="40"/>
      <c r="AS647" s="42"/>
    </row>
    <row r="648" spans="4:45" s="21" customFormat="1" ht="19.5" customHeight="1" x14ac:dyDescent="0.4">
      <c r="E648" s="31"/>
      <c r="F648" s="31"/>
      <c r="G648" s="31" t="s">
        <v>408</v>
      </c>
      <c r="H648" s="31"/>
      <c r="I648" s="31"/>
      <c r="J648" s="31"/>
      <c r="K648" s="31"/>
      <c r="L648" s="31"/>
      <c r="M648" s="31"/>
      <c r="N648" s="31"/>
      <c r="O648" s="31"/>
      <c r="P648" s="48"/>
      <c r="Q648" s="48"/>
      <c r="R648" s="48"/>
      <c r="S648" s="48"/>
      <c r="U648" s="48"/>
      <c r="V648" s="31"/>
      <c r="W648" s="48"/>
      <c r="X648" s="48"/>
      <c r="Y648" s="48"/>
      <c r="Z648" s="48"/>
      <c r="AA648" s="48"/>
      <c r="AB648" s="48"/>
      <c r="AC648" s="48"/>
      <c r="AD648" s="48"/>
      <c r="AE648" s="48"/>
      <c r="AF648" s="48"/>
      <c r="AG648" s="48"/>
      <c r="AH648" s="48"/>
      <c r="AI648" s="48"/>
      <c r="AJ648" s="48"/>
      <c r="AK648" s="48"/>
      <c r="AL648" s="48"/>
      <c r="AM648" s="48"/>
      <c r="AN648" s="48"/>
      <c r="AQ648" s="39"/>
      <c r="AR648" s="40"/>
      <c r="AS648" s="40"/>
    </row>
    <row r="649" spans="4:45" s="21" customFormat="1" ht="19.5" customHeight="1" x14ac:dyDescent="0.4">
      <c r="E649" s="31"/>
      <c r="F649" s="31"/>
      <c r="G649" s="31" t="s">
        <v>409</v>
      </c>
      <c r="H649" s="31"/>
      <c r="I649" s="31"/>
      <c r="J649" s="31"/>
      <c r="K649" s="31"/>
      <c r="L649" s="31"/>
      <c r="M649" s="31"/>
      <c r="N649" s="31"/>
      <c r="O649" s="31"/>
      <c r="P649" s="48"/>
      <c r="Q649" s="48"/>
      <c r="R649" s="48"/>
      <c r="S649" s="48"/>
      <c r="T649" s="48"/>
      <c r="U649" s="48"/>
      <c r="V649" s="48"/>
      <c r="W649" s="48"/>
      <c r="X649" s="48"/>
      <c r="Y649" s="48"/>
      <c r="Z649" s="48"/>
      <c r="AA649" s="48"/>
      <c r="AB649" s="48"/>
      <c r="AC649" s="48"/>
      <c r="AD649" s="48"/>
      <c r="AE649" s="48"/>
      <c r="AF649" s="48"/>
      <c r="AG649" s="48"/>
      <c r="AH649" s="48"/>
      <c r="AI649" s="48"/>
      <c r="AJ649" s="48"/>
      <c r="AK649" s="48"/>
      <c r="AL649" s="48"/>
      <c r="AM649" s="48"/>
      <c r="AN649" s="48"/>
      <c r="AQ649" s="39"/>
      <c r="AR649" s="40"/>
      <c r="AS649" s="40"/>
    </row>
    <row r="650" spans="4:45" s="21" customFormat="1" ht="19.5" customHeight="1" x14ac:dyDescent="0.4">
      <c r="E650" s="31"/>
      <c r="F650" s="31"/>
      <c r="G650" s="31" t="s">
        <v>410</v>
      </c>
      <c r="I650" s="31"/>
      <c r="J650" s="31"/>
      <c r="K650" s="31"/>
      <c r="L650" s="31"/>
      <c r="M650" s="31"/>
      <c r="N650" s="31"/>
      <c r="O650" s="31"/>
      <c r="P650" s="48"/>
      <c r="Q650" s="48"/>
      <c r="R650" s="48"/>
      <c r="S650" s="48"/>
      <c r="T650" s="48"/>
      <c r="U650" s="48"/>
      <c r="V650" s="48"/>
      <c r="W650" s="48"/>
      <c r="X650" s="48"/>
      <c r="Y650" s="48"/>
      <c r="Z650" s="48"/>
      <c r="AA650" s="48"/>
      <c r="AB650" s="48"/>
      <c r="AC650" s="48"/>
      <c r="AD650" s="48"/>
      <c r="AE650" s="48"/>
      <c r="AF650" s="48"/>
      <c r="AG650" s="48"/>
      <c r="AH650" s="48"/>
      <c r="AI650" s="48"/>
      <c r="AJ650" s="48"/>
      <c r="AK650" s="48"/>
      <c r="AL650" s="48"/>
      <c r="AM650" s="48"/>
      <c r="AN650" s="48"/>
      <c r="AQ650" s="39"/>
      <c r="AR650" s="40"/>
      <c r="AS650" s="40"/>
    </row>
    <row r="651" spans="4:45" s="21" customFormat="1" ht="19.5" customHeight="1" x14ac:dyDescent="0.4">
      <c r="E651" s="31"/>
      <c r="F651" s="31"/>
      <c r="G651" s="31" t="s">
        <v>629</v>
      </c>
      <c r="H651" s="31"/>
      <c r="I651" s="31"/>
      <c r="J651" s="31"/>
      <c r="K651" s="31"/>
      <c r="L651" s="31"/>
      <c r="M651" s="31"/>
      <c r="N651" s="31"/>
      <c r="O651" s="31"/>
      <c r="P651" s="48"/>
      <c r="Q651" s="48"/>
      <c r="R651" s="48"/>
      <c r="S651" s="48"/>
      <c r="T651" s="48"/>
      <c r="U651" s="48"/>
      <c r="V651" s="48"/>
      <c r="W651" s="48"/>
      <c r="X651" s="48"/>
      <c r="Y651" s="48"/>
      <c r="Z651" s="48"/>
      <c r="AA651" s="48"/>
      <c r="AB651" s="48"/>
      <c r="AC651" s="48"/>
      <c r="AD651" s="48"/>
      <c r="AE651" s="48"/>
      <c r="AF651" s="48"/>
      <c r="AG651" s="48"/>
      <c r="AH651" s="48"/>
      <c r="AI651" s="48"/>
      <c r="AJ651" s="48"/>
      <c r="AK651" s="48"/>
      <c r="AL651" s="48"/>
      <c r="AM651" s="48"/>
      <c r="AN651" s="48"/>
      <c r="AQ651" s="39"/>
      <c r="AR651" s="40"/>
      <c r="AS651" s="40"/>
    </row>
    <row r="652" spans="4:45" s="21" customFormat="1" ht="19.5" customHeight="1" thickBot="1" x14ac:dyDescent="0.45">
      <c r="E652" s="31"/>
      <c r="F652" s="31"/>
      <c r="G652" s="31" t="s">
        <v>630</v>
      </c>
      <c r="H652" s="31"/>
      <c r="I652" s="31"/>
      <c r="J652" s="31"/>
      <c r="K652" s="31"/>
      <c r="L652" s="31"/>
      <c r="M652" s="31"/>
      <c r="N652" s="31"/>
      <c r="O652" s="31"/>
      <c r="P652" s="48"/>
      <c r="Q652" s="48"/>
      <c r="R652" s="48"/>
      <c r="S652" s="48"/>
      <c r="T652" s="48"/>
      <c r="U652" s="48"/>
      <c r="V652" s="48"/>
      <c r="W652" s="48"/>
      <c r="X652" s="48"/>
      <c r="Y652" s="48"/>
      <c r="Z652" s="48"/>
      <c r="AA652" s="48"/>
      <c r="AB652" s="48"/>
      <c r="AC652" s="48"/>
      <c r="AD652" s="48"/>
      <c r="AE652" s="48"/>
      <c r="AF652" s="48"/>
      <c r="AG652" s="48"/>
      <c r="AH652" s="48"/>
      <c r="AI652" s="48"/>
      <c r="AJ652" s="48"/>
      <c r="AK652" s="48"/>
      <c r="AL652" s="48"/>
      <c r="AM652" s="48"/>
      <c r="AN652" s="48"/>
      <c r="AQ652" s="39"/>
      <c r="AR652" s="40"/>
      <c r="AS652" s="40"/>
    </row>
    <row r="653" spans="4:45" s="21" customFormat="1" ht="19.5" customHeight="1" thickTop="1" x14ac:dyDescent="0.4">
      <c r="F653" s="197"/>
      <c r="G653" s="198"/>
      <c r="H653" s="198"/>
      <c r="I653" s="198"/>
      <c r="J653" s="198"/>
      <c r="K653" s="198"/>
      <c r="L653" s="198"/>
      <c r="M653" s="198"/>
      <c r="N653" s="198"/>
      <c r="O653" s="198"/>
      <c r="P653" s="198"/>
      <c r="Q653" s="198"/>
      <c r="R653" s="198"/>
      <c r="S653" s="198"/>
      <c r="T653" s="198"/>
      <c r="U653" s="198"/>
      <c r="V653" s="198"/>
      <c r="W653" s="198"/>
      <c r="X653" s="198"/>
      <c r="Y653" s="198"/>
      <c r="Z653" s="198"/>
      <c r="AA653" s="198"/>
      <c r="AB653" s="198"/>
      <c r="AC653" s="198"/>
      <c r="AD653" s="198"/>
      <c r="AE653" s="198"/>
      <c r="AF653" s="198"/>
      <c r="AG653" s="198"/>
      <c r="AH653" s="198"/>
      <c r="AI653" s="198"/>
      <c r="AJ653" s="198"/>
      <c r="AK653" s="198"/>
      <c r="AL653" s="198"/>
      <c r="AM653" s="198"/>
      <c r="AN653" s="199"/>
      <c r="AQ653" s="39"/>
      <c r="AR653" s="40"/>
      <c r="AS653" s="40"/>
    </row>
    <row r="654" spans="4:45" s="21" customFormat="1" ht="19.5" customHeight="1" thickBot="1" x14ac:dyDescent="0.45">
      <c r="F654" s="203"/>
      <c r="G654" s="204"/>
      <c r="H654" s="204"/>
      <c r="I654" s="204"/>
      <c r="J654" s="204"/>
      <c r="K654" s="204"/>
      <c r="L654" s="204"/>
      <c r="M654" s="204"/>
      <c r="N654" s="204"/>
      <c r="O654" s="204"/>
      <c r="P654" s="204"/>
      <c r="Q654" s="204"/>
      <c r="R654" s="204"/>
      <c r="S654" s="204"/>
      <c r="T654" s="204"/>
      <c r="U654" s="204"/>
      <c r="V654" s="204"/>
      <c r="W654" s="204"/>
      <c r="X654" s="204"/>
      <c r="Y654" s="204"/>
      <c r="Z654" s="204"/>
      <c r="AA654" s="204"/>
      <c r="AB654" s="204"/>
      <c r="AC654" s="204"/>
      <c r="AD654" s="204"/>
      <c r="AE654" s="204"/>
      <c r="AF654" s="204"/>
      <c r="AG654" s="204"/>
      <c r="AH654" s="204"/>
      <c r="AI654" s="204"/>
      <c r="AJ654" s="204"/>
      <c r="AK654" s="204"/>
      <c r="AL654" s="204"/>
      <c r="AM654" s="204"/>
      <c r="AN654" s="205"/>
      <c r="AQ654" s="39"/>
      <c r="AR654" s="46"/>
      <c r="AS654" s="46"/>
    </row>
    <row r="655" spans="4:45" s="21" customFormat="1" ht="19.5" customHeight="1" thickTop="1" x14ac:dyDescent="0.4">
      <c r="L655" s="48"/>
      <c r="M655" s="48"/>
      <c r="N655" s="48"/>
      <c r="O655" s="48"/>
      <c r="P655" s="48"/>
      <c r="Q655" s="48"/>
      <c r="R655" s="48"/>
      <c r="S655" s="48"/>
      <c r="T655" s="48"/>
      <c r="U655" s="48"/>
      <c r="V655" s="48"/>
      <c r="W655" s="48"/>
      <c r="X655" s="48"/>
      <c r="Y655" s="48"/>
      <c r="Z655" s="48"/>
      <c r="AA655" s="48"/>
      <c r="AB655" s="48"/>
      <c r="AC655" s="48"/>
      <c r="AD655" s="48"/>
      <c r="AE655" s="48"/>
      <c r="AF655" s="48"/>
      <c r="AG655" s="48"/>
      <c r="AH655" s="48"/>
      <c r="AI655" s="48"/>
      <c r="AJ655" s="48"/>
      <c r="AK655" s="48"/>
      <c r="AL655" s="48"/>
      <c r="AM655" s="48"/>
      <c r="AN655" s="48"/>
      <c r="AQ655" s="39"/>
      <c r="AR655" s="46"/>
      <c r="AS655" s="46"/>
    </row>
    <row r="656" spans="4:45" s="21" customFormat="1" ht="19.5" customHeight="1" x14ac:dyDescent="0.4">
      <c r="D656" s="20" t="s">
        <v>131</v>
      </c>
      <c r="J656" s="20" t="s">
        <v>318</v>
      </c>
      <c r="K656" s="20"/>
      <c r="AQ656" s="39"/>
      <c r="AR656" s="46"/>
      <c r="AS656" s="46"/>
    </row>
    <row r="657" spans="2:45" s="21" customFormat="1" ht="19.5" customHeight="1" x14ac:dyDescent="0.4">
      <c r="E657" s="20" t="s">
        <v>322</v>
      </c>
      <c r="AQ657" s="39"/>
      <c r="AR657" s="46" t="str">
        <f>D656</f>
        <v>●質問１.５－７</v>
      </c>
      <c r="AS657" s="46">
        <f>F661</f>
        <v>0</v>
      </c>
    </row>
    <row r="658" spans="2:45" s="21" customFormat="1" ht="19.5" customHeight="1" x14ac:dyDescent="0.4">
      <c r="E658" s="20"/>
      <c r="AQ658" s="39"/>
      <c r="AR658" s="46"/>
      <c r="AS658" s="46"/>
    </row>
    <row r="659" spans="2:45" s="21" customFormat="1" ht="19.5" customHeight="1" x14ac:dyDescent="0.4">
      <c r="E659" s="31" t="s">
        <v>382</v>
      </c>
      <c r="F659" s="31"/>
      <c r="G659" s="31"/>
      <c r="H659" s="31"/>
      <c r="I659" s="31"/>
      <c r="J659" s="31"/>
      <c r="K659" s="48"/>
      <c r="L659" s="48"/>
      <c r="M659" s="48"/>
      <c r="N659" s="48"/>
      <c r="O659" s="48"/>
      <c r="P659" s="48"/>
      <c r="Q659" s="48"/>
      <c r="R659" s="48"/>
      <c r="S659" s="48"/>
      <c r="T659" s="48"/>
      <c r="U659" s="48"/>
      <c r="V659" s="48"/>
      <c r="W659" s="48"/>
      <c r="X659" s="48"/>
      <c r="Y659" s="48"/>
      <c r="Z659" s="48"/>
      <c r="AA659" s="48"/>
      <c r="AB659" s="48"/>
      <c r="AC659" s="48"/>
      <c r="AD659" s="48"/>
      <c r="AE659" s="48"/>
      <c r="AF659" s="48"/>
      <c r="AG659" s="48"/>
      <c r="AH659" s="48"/>
      <c r="AI659" s="48"/>
      <c r="AJ659" s="48"/>
      <c r="AK659" s="48"/>
      <c r="AL659" s="48"/>
      <c r="AM659" s="48"/>
      <c r="AN659" s="48"/>
      <c r="AQ659" s="39"/>
      <c r="AR659" s="46"/>
      <c r="AS659" s="46"/>
    </row>
    <row r="660" spans="2:45" s="21" customFormat="1" ht="19.5" customHeight="1" thickBot="1" x14ac:dyDescent="0.45">
      <c r="E660" s="31"/>
      <c r="F660" s="31" t="s">
        <v>323</v>
      </c>
      <c r="G660" s="31"/>
      <c r="H660" s="31"/>
      <c r="I660" s="31"/>
      <c r="J660" s="31"/>
      <c r="K660" s="31"/>
      <c r="L660" s="31"/>
      <c r="M660" s="31"/>
      <c r="N660" s="31"/>
      <c r="O660" s="31"/>
      <c r="P660" s="48"/>
      <c r="Q660" s="48"/>
      <c r="R660" s="48"/>
      <c r="S660" s="48"/>
      <c r="T660" s="48"/>
      <c r="U660" s="48"/>
      <c r="V660" s="48"/>
      <c r="W660" s="48"/>
      <c r="X660" s="48"/>
      <c r="Y660" s="48"/>
      <c r="Z660" s="48"/>
      <c r="AA660" s="48"/>
      <c r="AB660" s="48"/>
      <c r="AC660" s="48"/>
      <c r="AD660" s="48"/>
      <c r="AE660" s="48"/>
      <c r="AF660" s="48"/>
      <c r="AG660" s="48"/>
      <c r="AH660" s="48"/>
      <c r="AI660" s="48"/>
      <c r="AJ660" s="48"/>
      <c r="AK660" s="48"/>
      <c r="AL660" s="48"/>
      <c r="AM660" s="48"/>
      <c r="AN660" s="48"/>
      <c r="AQ660" s="39"/>
      <c r="AR660" s="40"/>
      <c r="AS660" s="42"/>
    </row>
    <row r="661" spans="2:45" s="21" customFormat="1" ht="19.5" customHeight="1" thickTop="1" x14ac:dyDescent="0.4">
      <c r="F661" s="197"/>
      <c r="G661" s="198"/>
      <c r="H661" s="198"/>
      <c r="I661" s="198"/>
      <c r="J661" s="198"/>
      <c r="K661" s="198"/>
      <c r="L661" s="198"/>
      <c r="M661" s="198"/>
      <c r="N661" s="198"/>
      <c r="O661" s="198"/>
      <c r="P661" s="198"/>
      <c r="Q661" s="198"/>
      <c r="R661" s="198"/>
      <c r="S661" s="198"/>
      <c r="T661" s="198"/>
      <c r="U661" s="198"/>
      <c r="V661" s="198"/>
      <c r="W661" s="198"/>
      <c r="X661" s="198"/>
      <c r="Y661" s="198"/>
      <c r="Z661" s="198"/>
      <c r="AA661" s="198"/>
      <c r="AB661" s="198"/>
      <c r="AC661" s="198"/>
      <c r="AD661" s="198"/>
      <c r="AE661" s="198"/>
      <c r="AF661" s="198"/>
      <c r="AG661" s="198"/>
      <c r="AH661" s="198"/>
      <c r="AI661" s="198"/>
      <c r="AJ661" s="198"/>
      <c r="AK661" s="198"/>
      <c r="AL661" s="198"/>
      <c r="AM661" s="198"/>
      <c r="AN661" s="199"/>
      <c r="AQ661" s="39"/>
      <c r="AR661" s="40"/>
      <c r="AS661" s="42"/>
    </row>
    <row r="662" spans="2:45" s="21" customFormat="1" ht="19.5" customHeight="1" x14ac:dyDescent="0.4">
      <c r="F662" s="200"/>
      <c r="G662" s="201"/>
      <c r="H662" s="201"/>
      <c r="I662" s="201"/>
      <c r="J662" s="201"/>
      <c r="K662" s="201"/>
      <c r="L662" s="201"/>
      <c r="M662" s="201"/>
      <c r="N662" s="201"/>
      <c r="O662" s="201"/>
      <c r="P662" s="201"/>
      <c r="Q662" s="201"/>
      <c r="R662" s="201"/>
      <c r="S662" s="201"/>
      <c r="T662" s="201"/>
      <c r="U662" s="201"/>
      <c r="V662" s="201"/>
      <c r="W662" s="201"/>
      <c r="X662" s="201"/>
      <c r="Y662" s="201"/>
      <c r="Z662" s="201"/>
      <c r="AA662" s="201"/>
      <c r="AB662" s="201"/>
      <c r="AC662" s="201"/>
      <c r="AD662" s="201"/>
      <c r="AE662" s="201"/>
      <c r="AF662" s="201"/>
      <c r="AG662" s="201"/>
      <c r="AH662" s="201"/>
      <c r="AI662" s="201"/>
      <c r="AJ662" s="201"/>
      <c r="AK662" s="201"/>
      <c r="AL662" s="201"/>
      <c r="AM662" s="201"/>
      <c r="AN662" s="202"/>
      <c r="AQ662" s="39"/>
      <c r="AR662" s="46"/>
      <c r="AS662" s="46"/>
    </row>
    <row r="663" spans="2:45" s="21" customFormat="1" ht="19.5" customHeight="1" x14ac:dyDescent="0.4">
      <c r="F663" s="200"/>
      <c r="G663" s="201"/>
      <c r="H663" s="201"/>
      <c r="I663" s="201"/>
      <c r="J663" s="201"/>
      <c r="K663" s="201"/>
      <c r="L663" s="201"/>
      <c r="M663" s="201"/>
      <c r="N663" s="201"/>
      <c r="O663" s="201"/>
      <c r="P663" s="201"/>
      <c r="Q663" s="201"/>
      <c r="R663" s="201"/>
      <c r="S663" s="201"/>
      <c r="T663" s="201"/>
      <c r="U663" s="201"/>
      <c r="V663" s="201"/>
      <c r="W663" s="201"/>
      <c r="X663" s="201"/>
      <c r="Y663" s="201"/>
      <c r="Z663" s="201"/>
      <c r="AA663" s="201"/>
      <c r="AB663" s="201"/>
      <c r="AC663" s="201"/>
      <c r="AD663" s="201"/>
      <c r="AE663" s="201"/>
      <c r="AF663" s="201"/>
      <c r="AG663" s="201"/>
      <c r="AH663" s="201"/>
      <c r="AI663" s="201"/>
      <c r="AJ663" s="201"/>
      <c r="AK663" s="201"/>
      <c r="AL663" s="201"/>
      <c r="AM663" s="201"/>
      <c r="AN663" s="202"/>
      <c r="AQ663" s="39"/>
      <c r="AR663" s="46"/>
      <c r="AS663" s="46"/>
    </row>
    <row r="664" spans="2:45" s="21" customFormat="1" ht="19.5" customHeight="1" x14ac:dyDescent="0.4">
      <c r="F664" s="200"/>
      <c r="G664" s="201"/>
      <c r="H664" s="201"/>
      <c r="I664" s="201"/>
      <c r="J664" s="201"/>
      <c r="K664" s="201"/>
      <c r="L664" s="201"/>
      <c r="M664" s="201"/>
      <c r="N664" s="201"/>
      <c r="O664" s="201"/>
      <c r="P664" s="201"/>
      <c r="Q664" s="201"/>
      <c r="R664" s="201"/>
      <c r="S664" s="201"/>
      <c r="T664" s="201"/>
      <c r="U664" s="201"/>
      <c r="V664" s="201"/>
      <c r="W664" s="201"/>
      <c r="X664" s="201"/>
      <c r="Y664" s="201"/>
      <c r="Z664" s="201"/>
      <c r="AA664" s="201"/>
      <c r="AB664" s="201"/>
      <c r="AC664" s="201"/>
      <c r="AD664" s="201"/>
      <c r="AE664" s="201"/>
      <c r="AF664" s="201"/>
      <c r="AG664" s="201"/>
      <c r="AH664" s="201"/>
      <c r="AI664" s="201"/>
      <c r="AJ664" s="201"/>
      <c r="AK664" s="201"/>
      <c r="AL664" s="201"/>
      <c r="AM664" s="201"/>
      <c r="AN664" s="202"/>
      <c r="AQ664" s="39"/>
      <c r="AR664" s="46"/>
      <c r="AS664" s="46"/>
    </row>
    <row r="665" spans="2:45" s="21" customFormat="1" ht="19.5" customHeight="1" thickBot="1" x14ac:dyDescent="0.45">
      <c r="F665" s="203"/>
      <c r="G665" s="204"/>
      <c r="H665" s="204"/>
      <c r="I665" s="204"/>
      <c r="J665" s="204"/>
      <c r="K665" s="204"/>
      <c r="L665" s="204"/>
      <c r="M665" s="204"/>
      <c r="N665" s="204"/>
      <c r="O665" s="204"/>
      <c r="P665" s="204"/>
      <c r="Q665" s="204"/>
      <c r="R665" s="204"/>
      <c r="S665" s="204"/>
      <c r="T665" s="204"/>
      <c r="U665" s="204"/>
      <c r="V665" s="204"/>
      <c r="W665" s="204"/>
      <c r="X665" s="204"/>
      <c r="Y665" s="204"/>
      <c r="Z665" s="204"/>
      <c r="AA665" s="204"/>
      <c r="AB665" s="204"/>
      <c r="AC665" s="204"/>
      <c r="AD665" s="204"/>
      <c r="AE665" s="204"/>
      <c r="AF665" s="204"/>
      <c r="AG665" s="204"/>
      <c r="AH665" s="204"/>
      <c r="AI665" s="204"/>
      <c r="AJ665" s="204"/>
      <c r="AK665" s="204"/>
      <c r="AL665" s="204"/>
      <c r="AM665" s="204"/>
      <c r="AN665" s="205"/>
      <c r="AQ665" s="39"/>
      <c r="AR665" s="46"/>
      <c r="AS665" s="46"/>
    </row>
    <row r="666" spans="2:45" s="21" customFormat="1" ht="19.5" customHeight="1" thickTop="1" x14ac:dyDescent="0.4">
      <c r="AQ666" s="39"/>
      <c r="AR666" s="46"/>
      <c r="AS666" s="46"/>
    </row>
    <row r="667" spans="2:45" s="21" customFormat="1" ht="19.5" customHeight="1" x14ac:dyDescent="0.4">
      <c r="B667" s="26"/>
      <c r="C667" s="36" t="s">
        <v>98</v>
      </c>
      <c r="D667" s="26"/>
      <c r="E667" s="37" t="str">
        <f>実施要領!E30</f>
        <v>ダウンサイジングについて（経営関係）</v>
      </c>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c r="AO667" s="26"/>
      <c r="AQ667" s="39"/>
      <c r="AR667" s="40"/>
      <c r="AS667" s="40"/>
    </row>
    <row r="668" spans="2:45" s="21" customFormat="1" ht="19.5" customHeight="1" x14ac:dyDescent="0.4">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c r="AO668" s="26"/>
      <c r="AQ668" s="39"/>
      <c r="AR668" s="40" t="str">
        <f>D676</f>
        <v>●質問１．６－１　　（質問１.４－１と同じ）</v>
      </c>
      <c r="AS668" s="40"/>
    </row>
    <row r="669" spans="2:45" s="21" customFormat="1" ht="19.5" customHeight="1" x14ac:dyDescent="0.4">
      <c r="B669" s="26"/>
      <c r="C669" s="26"/>
      <c r="D669" s="26"/>
      <c r="E669" s="26"/>
      <c r="F669" s="58"/>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c r="AO669" s="26"/>
      <c r="AP669" s="21" t="s">
        <v>88</v>
      </c>
      <c r="AQ669" s="39"/>
      <c r="AR669" s="40" t="s">
        <v>447</v>
      </c>
      <c r="AS669" s="94">
        <f>L680</f>
        <v>0</v>
      </c>
    </row>
    <row r="670" spans="2:45" s="21" customFormat="1" ht="19.5" customHeight="1" x14ac:dyDescent="0.4">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c r="AO670" s="26"/>
      <c r="AQ670" s="39"/>
      <c r="AR670" s="40" t="s">
        <v>459</v>
      </c>
      <c r="AS670" s="94">
        <f>Q680</f>
        <v>0</v>
      </c>
    </row>
    <row r="671" spans="2:45" s="21" customFormat="1" ht="19.5" customHeight="1" x14ac:dyDescent="0.4">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c r="AO671" s="26"/>
      <c r="AQ671" s="39"/>
      <c r="AR671" s="40" t="s">
        <v>460</v>
      </c>
      <c r="AS671" s="94">
        <f>V680</f>
        <v>0</v>
      </c>
    </row>
    <row r="672" spans="2:45" s="21" customFormat="1" ht="19.5" customHeight="1" x14ac:dyDescent="0.4">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c r="AO672" s="26"/>
      <c r="AQ672" s="39"/>
      <c r="AR672" s="40" t="s">
        <v>453</v>
      </c>
      <c r="AS672" s="94">
        <f>L681</f>
        <v>0</v>
      </c>
    </row>
    <row r="673" spans="2:45" s="21" customFormat="1" ht="19.5" customHeight="1" x14ac:dyDescent="0.4">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c r="AO673" s="26"/>
      <c r="AQ673" s="39"/>
      <c r="AR673" s="40" t="s">
        <v>459</v>
      </c>
      <c r="AS673" s="94">
        <f>Q681</f>
        <v>0</v>
      </c>
    </row>
    <row r="674" spans="2:45" s="21" customFormat="1" ht="19.5" customHeight="1" x14ac:dyDescent="0.4">
      <c r="D674" s="21" t="s">
        <v>16</v>
      </c>
      <c r="AQ674" s="39"/>
      <c r="AR674" s="40" t="s">
        <v>460</v>
      </c>
      <c r="AS674" s="94">
        <f>V681</f>
        <v>0</v>
      </c>
    </row>
    <row r="675" spans="2:45" s="21" customFormat="1" ht="19.5" customHeight="1" x14ac:dyDescent="0.4">
      <c r="AQ675" s="39"/>
      <c r="AR675" s="40" t="s">
        <v>452</v>
      </c>
      <c r="AS675" s="94">
        <f>L682</f>
        <v>0</v>
      </c>
    </row>
    <row r="676" spans="2:45" s="21" customFormat="1" ht="19.5" customHeight="1" x14ac:dyDescent="0.4">
      <c r="D676" s="20" t="s">
        <v>324</v>
      </c>
      <c r="AQ676" s="39"/>
      <c r="AR676" s="40" t="s">
        <v>459</v>
      </c>
      <c r="AS676" s="94">
        <f>Q682</f>
        <v>0</v>
      </c>
    </row>
    <row r="677" spans="2:45" s="21" customFormat="1" ht="19.5" customHeight="1" x14ac:dyDescent="0.4">
      <c r="E677" s="20" t="s">
        <v>458</v>
      </c>
      <c r="F677" s="57"/>
      <c r="G677" s="57"/>
      <c r="H677" s="57"/>
      <c r="I677" s="57"/>
      <c r="J677" s="57"/>
      <c r="K677" s="57"/>
      <c r="L677" s="57"/>
      <c r="M677" s="57"/>
      <c r="N677" s="57"/>
      <c r="O677" s="57"/>
      <c r="P677" s="57"/>
      <c r="Q677" s="57"/>
      <c r="R677" s="57"/>
      <c r="S677" s="57"/>
      <c r="T677" s="57"/>
      <c r="U677" s="57"/>
      <c r="V677" s="57"/>
      <c r="W677" s="57"/>
      <c r="X677" s="57"/>
      <c r="Y677" s="57"/>
      <c r="Z677" s="57"/>
      <c r="AA677" s="57"/>
      <c r="AB677" s="57"/>
      <c r="AC677" s="57"/>
      <c r="AD677" s="57"/>
      <c r="AE677" s="57"/>
      <c r="AF677" s="57"/>
      <c r="AG677" s="57"/>
      <c r="AH677" s="57"/>
      <c r="AI677" s="57"/>
      <c r="AJ677" s="57"/>
      <c r="AK677" s="57"/>
      <c r="AL677" s="57"/>
      <c r="AM677" s="57"/>
      <c r="AN677" s="57"/>
      <c r="AQ677" s="39"/>
      <c r="AR677" s="40" t="s">
        <v>460</v>
      </c>
      <c r="AS677" s="94">
        <f>V682</f>
        <v>0</v>
      </c>
    </row>
    <row r="678" spans="2:45" s="21" customFormat="1" ht="19.5" customHeight="1" x14ac:dyDescent="0.4">
      <c r="AQ678" s="39"/>
      <c r="AR678" s="40" t="s">
        <v>451</v>
      </c>
      <c r="AS678" s="94">
        <f>L683</f>
        <v>0</v>
      </c>
    </row>
    <row r="679" spans="2:45" s="21" customFormat="1" ht="19.5" customHeight="1" thickBot="1" x14ac:dyDescent="0.45">
      <c r="E679" s="21" t="s">
        <v>325</v>
      </c>
      <c r="L679" s="216" t="s">
        <v>261</v>
      </c>
      <c r="M679" s="216"/>
      <c r="N679" s="216"/>
      <c r="O679" s="216"/>
      <c r="P679" s="216"/>
      <c r="Q679" s="220" t="s">
        <v>448</v>
      </c>
      <c r="R679" s="221"/>
      <c r="S679" s="221"/>
      <c r="T679" s="221"/>
      <c r="U679" s="221"/>
      <c r="V679" s="220" t="s">
        <v>260</v>
      </c>
      <c r="W679" s="221"/>
      <c r="X679" s="221"/>
      <c r="Y679" s="221"/>
      <c r="Z679" s="221"/>
      <c r="AD679" s="228"/>
      <c r="AE679" s="228"/>
      <c r="AF679" s="228"/>
      <c r="AG679" s="228"/>
      <c r="AH679" s="228"/>
      <c r="AI679" s="228"/>
      <c r="AJ679" s="228"/>
      <c r="AK679" s="228"/>
      <c r="AQ679" s="39"/>
      <c r="AR679" s="40" t="s">
        <v>459</v>
      </c>
      <c r="AS679" s="94">
        <f>Q683</f>
        <v>0</v>
      </c>
    </row>
    <row r="680" spans="2:45" s="21" customFormat="1" ht="19.5" customHeight="1" thickTop="1" thickBot="1" x14ac:dyDescent="0.45">
      <c r="J680" s="21" t="s">
        <v>255</v>
      </c>
      <c r="L680" s="154">
        <f>L476</f>
        <v>0</v>
      </c>
      <c r="M680" s="155"/>
      <c r="N680" s="155"/>
      <c r="O680" s="155"/>
      <c r="P680" s="156"/>
      <c r="Q680" s="154">
        <f>Q476</f>
        <v>0</v>
      </c>
      <c r="R680" s="155"/>
      <c r="S680" s="155"/>
      <c r="T680" s="155"/>
      <c r="U680" s="156"/>
      <c r="V680" s="154">
        <f>V476</f>
        <v>0</v>
      </c>
      <c r="W680" s="155"/>
      <c r="X680" s="155"/>
      <c r="Y680" s="155"/>
      <c r="Z680" s="156"/>
      <c r="AC680" s="152" t="s">
        <v>326</v>
      </c>
      <c r="AD680" s="153"/>
      <c r="AE680" s="153"/>
      <c r="AF680" s="153"/>
      <c r="AG680" s="153"/>
      <c r="AH680" s="153"/>
      <c r="AI680" s="153"/>
      <c r="AJ680" s="153"/>
      <c r="AK680" s="153"/>
      <c r="AL680" s="153"/>
      <c r="AQ680" s="39"/>
      <c r="AR680" s="40" t="s">
        <v>460</v>
      </c>
      <c r="AS680" s="94">
        <f>V683</f>
        <v>0</v>
      </c>
    </row>
    <row r="681" spans="2:45" s="21" customFormat="1" ht="19.5" customHeight="1" thickTop="1" thickBot="1" x14ac:dyDescent="0.45">
      <c r="J681" s="21" t="s">
        <v>256</v>
      </c>
      <c r="L681" s="154">
        <f>L477</f>
        <v>0</v>
      </c>
      <c r="M681" s="155"/>
      <c r="N681" s="155"/>
      <c r="O681" s="155"/>
      <c r="P681" s="156"/>
      <c r="Q681" s="154">
        <f>Q477</f>
        <v>0</v>
      </c>
      <c r="R681" s="155"/>
      <c r="S681" s="155"/>
      <c r="T681" s="155"/>
      <c r="U681" s="156"/>
      <c r="V681" s="154">
        <f>V477</f>
        <v>0</v>
      </c>
      <c r="W681" s="155"/>
      <c r="X681" s="155"/>
      <c r="Y681" s="155"/>
      <c r="Z681" s="156"/>
      <c r="AC681" s="153"/>
      <c r="AD681" s="153"/>
      <c r="AE681" s="153"/>
      <c r="AF681" s="153"/>
      <c r="AG681" s="153"/>
      <c r="AH681" s="153"/>
      <c r="AI681" s="153"/>
      <c r="AJ681" s="153"/>
      <c r="AK681" s="153"/>
      <c r="AL681" s="153"/>
      <c r="AQ681" s="39"/>
      <c r="AR681" s="40" t="s">
        <v>450</v>
      </c>
      <c r="AS681" s="94">
        <f>L684</f>
        <v>0</v>
      </c>
    </row>
    <row r="682" spans="2:45" s="21" customFormat="1" ht="19.5" customHeight="1" thickTop="1" thickBot="1" x14ac:dyDescent="0.45">
      <c r="J682" s="21" t="s">
        <v>257</v>
      </c>
      <c r="L682" s="154">
        <f>L478</f>
        <v>0</v>
      </c>
      <c r="M682" s="155"/>
      <c r="N682" s="155"/>
      <c r="O682" s="155"/>
      <c r="P682" s="156"/>
      <c r="Q682" s="154">
        <f>Q478</f>
        <v>0</v>
      </c>
      <c r="R682" s="155"/>
      <c r="S682" s="155"/>
      <c r="T682" s="155"/>
      <c r="U682" s="156"/>
      <c r="V682" s="154">
        <f>V478</f>
        <v>0</v>
      </c>
      <c r="W682" s="155"/>
      <c r="X682" s="155"/>
      <c r="Y682" s="155"/>
      <c r="Z682" s="156"/>
      <c r="AC682" s="153"/>
      <c r="AD682" s="153"/>
      <c r="AE682" s="153"/>
      <c r="AF682" s="153"/>
      <c r="AG682" s="153"/>
      <c r="AH682" s="153"/>
      <c r="AI682" s="153"/>
      <c r="AJ682" s="153"/>
      <c r="AK682" s="153"/>
      <c r="AL682" s="153"/>
      <c r="AQ682" s="39"/>
      <c r="AR682" s="40" t="s">
        <v>459</v>
      </c>
      <c r="AS682" s="94">
        <f>Q684</f>
        <v>0</v>
      </c>
    </row>
    <row r="683" spans="2:45" s="21" customFormat="1" ht="19.5" customHeight="1" thickTop="1" thickBot="1" x14ac:dyDescent="0.45">
      <c r="J683" s="21" t="s">
        <v>258</v>
      </c>
      <c r="L683" s="154">
        <f>L479</f>
        <v>0</v>
      </c>
      <c r="M683" s="155"/>
      <c r="N683" s="155"/>
      <c r="O683" s="155"/>
      <c r="P683" s="156"/>
      <c r="Q683" s="154">
        <f>Q479</f>
        <v>0</v>
      </c>
      <c r="R683" s="155"/>
      <c r="S683" s="155"/>
      <c r="T683" s="155"/>
      <c r="U683" s="156"/>
      <c r="V683" s="154">
        <f>V479</f>
        <v>0</v>
      </c>
      <c r="W683" s="155"/>
      <c r="X683" s="155"/>
      <c r="Y683" s="155"/>
      <c r="Z683" s="156"/>
      <c r="AC683" s="153"/>
      <c r="AD683" s="153"/>
      <c r="AE683" s="153"/>
      <c r="AF683" s="153"/>
      <c r="AG683" s="153"/>
      <c r="AH683" s="153"/>
      <c r="AI683" s="153"/>
      <c r="AJ683" s="153"/>
      <c r="AK683" s="153"/>
      <c r="AL683" s="153"/>
      <c r="AQ683" s="39"/>
      <c r="AR683" s="40" t="s">
        <v>460</v>
      </c>
      <c r="AS683" s="94">
        <f>V684</f>
        <v>0</v>
      </c>
    </row>
    <row r="684" spans="2:45" s="21" customFormat="1" ht="19.5" customHeight="1" thickTop="1" thickBot="1" x14ac:dyDescent="0.45">
      <c r="J684" s="21" t="s">
        <v>259</v>
      </c>
      <c r="L684" s="154">
        <f>L480</f>
        <v>0</v>
      </c>
      <c r="M684" s="155"/>
      <c r="N684" s="155"/>
      <c r="O684" s="155"/>
      <c r="P684" s="156"/>
      <c r="Q684" s="154">
        <f>Q480</f>
        <v>0</v>
      </c>
      <c r="R684" s="155"/>
      <c r="S684" s="155"/>
      <c r="T684" s="155"/>
      <c r="U684" s="156"/>
      <c r="V684" s="154">
        <f>V480</f>
        <v>0</v>
      </c>
      <c r="W684" s="155"/>
      <c r="X684" s="155"/>
      <c r="Y684" s="155"/>
      <c r="Z684" s="156"/>
      <c r="AC684" s="153"/>
      <c r="AD684" s="153"/>
      <c r="AE684" s="153"/>
      <c r="AF684" s="153"/>
      <c r="AG684" s="153"/>
      <c r="AH684" s="153"/>
      <c r="AI684" s="153"/>
      <c r="AJ684" s="153"/>
      <c r="AK684" s="153"/>
      <c r="AL684" s="153"/>
      <c r="AQ684" s="39"/>
      <c r="AR684" s="54"/>
      <c r="AS684" s="53"/>
    </row>
    <row r="685" spans="2:45" s="21" customFormat="1" ht="19.5" customHeight="1" thickTop="1" x14ac:dyDescent="0.4">
      <c r="L685" s="126"/>
      <c r="M685" s="126"/>
      <c r="N685" s="126"/>
      <c r="O685" s="126"/>
      <c r="P685" s="126"/>
      <c r="Q685" s="126"/>
      <c r="R685" s="126"/>
      <c r="S685" s="126"/>
      <c r="T685" s="126"/>
      <c r="U685" s="126"/>
      <c r="V685" s="126"/>
      <c r="W685" s="126"/>
      <c r="X685" s="126"/>
      <c r="Y685" s="126"/>
      <c r="Z685" s="126"/>
      <c r="AC685" s="83"/>
      <c r="AD685" s="83"/>
      <c r="AE685" s="83"/>
      <c r="AF685" s="83"/>
      <c r="AG685" s="83"/>
      <c r="AH685" s="83"/>
      <c r="AI685" s="83"/>
      <c r="AJ685" s="83"/>
      <c r="AK685" s="83"/>
      <c r="AL685" s="83"/>
      <c r="AQ685" s="39"/>
      <c r="AR685" s="54"/>
      <c r="AS685" s="53"/>
    </row>
    <row r="686" spans="2:45" s="21" customFormat="1" ht="19.5" customHeight="1" x14ac:dyDescent="0.4">
      <c r="D686" s="20" t="s">
        <v>99</v>
      </c>
      <c r="AQ686" s="39"/>
      <c r="AR686" s="54"/>
      <c r="AS686" s="53"/>
    </row>
    <row r="687" spans="2:45" s="21" customFormat="1" ht="19.5" customHeight="1" x14ac:dyDescent="0.4">
      <c r="E687" s="20" t="s">
        <v>327</v>
      </c>
      <c r="AQ687" s="39"/>
      <c r="AR687" s="40" t="str">
        <f>D686</f>
        <v>●質問１.６－２</v>
      </c>
      <c r="AS687" s="40"/>
    </row>
    <row r="688" spans="2:45" ht="19.5" customHeight="1" thickBot="1" x14ac:dyDescent="0.45">
      <c r="B688" s="21"/>
      <c r="C688" s="21"/>
      <c r="D688" s="21"/>
      <c r="E688" s="21"/>
      <c r="F688" s="21"/>
      <c r="G688" s="21"/>
      <c r="H688" s="21"/>
      <c r="I688" s="21"/>
      <c r="J688" s="21"/>
      <c r="K688" s="21"/>
      <c r="L688" s="21"/>
      <c r="M688" s="161" t="s">
        <v>461</v>
      </c>
      <c r="N688" s="161"/>
      <c r="O688" s="161"/>
      <c r="P688" s="161" t="s">
        <v>331</v>
      </c>
      <c r="Q688" s="161"/>
      <c r="R688" s="161"/>
      <c r="S688" s="161"/>
      <c r="T688" s="161"/>
      <c r="U688" s="161"/>
      <c r="V688" s="21"/>
      <c r="W688" s="21"/>
      <c r="X688" s="21"/>
      <c r="Y688" s="21"/>
      <c r="Z688" s="21"/>
      <c r="AA688" s="21"/>
      <c r="AB688" s="21"/>
      <c r="AC688" s="21"/>
      <c r="AD688" s="21"/>
      <c r="AE688" s="21"/>
      <c r="AF688" s="21"/>
      <c r="AG688" s="21"/>
      <c r="AH688" s="21"/>
      <c r="AI688" s="21"/>
      <c r="AJ688" s="21"/>
      <c r="AK688" s="21"/>
      <c r="AL688" s="21"/>
      <c r="AM688" s="21"/>
      <c r="AN688" s="21"/>
      <c r="AO688" s="21"/>
      <c r="AQ688" s="47"/>
      <c r="AR688" s="40" t="s">
        <v>447</v>
      </c>
      <c r="AS688" s="40">
        <f>M689</f>
        <v>0</v>
      </c>
    </row>
    <row r="689" spans="2:45" ht="19.5" customHeight="1" thickBot="1" x14ac:dyDescent="0.45">
      <c r="B689" s="21"/>
      <c r="C689" s="21"/>
      <c r="E689" s="21" t="s">
        <v>100</v>
      </c>
      <c r="F689" s="21"/>
      <c r="G689" s="21"/>
      <c r="H689" s="21"/>
      <c r="I689" s="21"/>
      <c r="J689" s="21"/>
      <c r="K689" s="21"/>
      <c r="L689" s="21"/>
      <c r="M689" s="131"/>
      <c r="N689" s="132"/>
      <c r="O689" s="133"/>
      <c r="P689" s="134">
        <f>L680</f>
        <v>0</v>
      </c>
      <c r="Q689" s="135"/>
      <c r="R689" s="135"/>
      <c r="S689" s="135"/>
      <c r="T689" s="135"/>
      <c r="U689" s="136"/>
      <c r="V689" s="21"/>
      <c r="W689" s="21"/>
      <c r="X689" s="21"/>
      <c r="Y689" s="21"/>
      <c r="Z689" s="21"/>
      <c r="AA689" s="21"/>
      <c r="AB689" s="21"/>
      <c r="AC689" s="21"/>
      <c r="AD689" s="21"/>
      <c r="AE689" s="21"/>
      <c r="AF689" s="21"/>
      <c r="AG689" s="21"/>
      <c r="AH689" s="21"/>
      <c r="AI689" s="21"/>
      <c r="AJ689" s="21"/>
      <c r="AK689" s="21"/>
      <c r="AL689" s="21"/>
      <c r="AM689" s="21"/>
      <c r="AN689" s="21"/>
      <c r="AO689" s="21"/>
      <c r="AQ689" s="47"/>
      <c r="AR689" s="40" t="s">
        <v>453</v>
      </c>
      <c r="AS689" s="40">
        <f t="shared" ref="AS689:AS691" si="6">M690</f>
        <v>0</v>
      </c>
    </row>
    <row r="690" spans="2:45" ht="19.5" customHeight="1" thickBot="1" x14ac:dyDescent="0.45">
      <c r="B690" s="21"/>
      <c r="C690" s="21"/>
      <c r="D690" s="21"/>
      <c r="E690" s="21"/>
      <c r="F690" s="21"/>
      <c r="G690" s="21"/>
      <c r="H690" s="21"/>
      <c r="I690" s="21"/>
      <c r="J690" s="21"/>
      <c r="K690" s="21"/>
      <c r="L690" s="21"/>
      <c r="M690" s="131"/>
      <c r="N690" s="132"/>
      <c r="O690" s="133"/>
      <c r="P690" s="134">
        <f>L681</f>
        <v>0</v>
      </c>
      <c r="Q690" s="135"/>
      <c r="R690" s="135"/>
      <c r="S690" s="135"/>
      <c r="T690" s="135"/>
      <c r="U690" s="136"/>
      <c r="V690" s="21"/>
      <c r="W690" s="21"/>
      <c r="X690" s="21"/>
      <c r="Y690" s="21"/>
      <c r="Z690" s="21"/>
      <c r="AA690" s="21"/>
      <c r="AB690" s="21"/>
      <c r="AC690" s="21"/>
      <c r="AD690" s="21"/>
      <c r="AE690" s="21"/>
      <c r="AF690" s="21"/>
      <c r="AG690" s="21"/>
      <c r="AH690" s="21"/>
      <c r="AI690" s="21"/>
      <c r="AJ690" s="21"/>
      <c r="AK690" s="21"/>
      <c r="AL690" s="21"/>
      <c r="AM690" s="21"/>
      <c r="AN690" s="21"/>
      <c r="AO690" s="21"/>
      <c r="AQ690" s="47"/>
      <c r="AR690" s="40" t="s">
        <v>452</v>
      </c>
      <c r="AS690" s="40">
        <f t="shared" si="6"/>
        <v>0</v>
      </c>
    </row>
    <row r="691" spans="2:45" ht="19.5" customHeight="1" thickBot="1" x14ac:dyDescent="0.45">
      <c r="B691" s="21"/>
      <c r="C691" s="21"/>
      <c r="D691" s="21"/>
      <c r="E691" s="21"/>
      <c r="F691" s="21"/>
      <c r="G691" s="21"/>
      <c r="H691" s="21"/>
      <c r="I691" s="21"/>
      <c r="J691" s="21"/>
      <c r="K691" s="21"/>
      <c r="L691" s="21"/>
      <c r="M691" s="131"/>
      <c r="N691" s="132"/>
      <c r="O691" s="133"/>
      <c r="P691" s="134">
        <f>L682</f>
        <v>0</v>
      </c>
      <c r="Q691" s="135"/>
      <c r="R691" s="135"/>
      <c r="S691" s="135"/>
      <c r="T691" s="135"/>
      <c r="U691" s="136"/>
      <c r="V691" s="21"/>
      <c r="W691" s="21"/>
      <c r="X691" s="21"/>
      <c r="Y691" s="21"/>
      <c r="Z691" s="21"/>
      <c r="AA691" s="21"/>
      <c r="AB691" s="21"/>
      <c r="AC691" s="21"/>
      <c r="AD691" s="21"/>
      <c r="AE691" s="21"/>
      <c r="AF691" s="21"/>
      <c r="AG691" s="21"/>
      <c r="AH691" s="21"/>
      <c r="AI691" s="21"/>
      <c r="AJ691" s="21"/>
      <c r="AK691" s="21"/>
      <c r="AL691" s="21"/>
      <c r="AM691" s="21"/>
      <c r="AN691" s="21"/>
      <c r="AO691" s="21"/>
      <c r="AQ691" s="47"/>
      <c r="AR691" s="40" t="s">
        <v>451</v>
      </c>
      <c r="AS691" s="40">
        <f t="shared" si="6"/>
        <v>0</v>
      </c>
    </row>
    <row r="692" spans="2:45" ht="19.5" customHeight="1" thickBot="1" x14ac:dyDescent="0.45">
      <c r="B692" s="21"/>
      <c r="C692" s="21"/>
      <c r="D692" s="21"/>
      <c r="E692" s="21"/>
      <c r="F692" s="21"/>
      <c r="G692" s="21"/>
      <c r="H692" s="21"/>
      <c r="I692" s="21"/>
      <c r="J692" s="21"/>
      <c r="K692" s="21"/>
      <c r="L692" s="21"/>
      <c r="M692" s="131"/>
      <c r="N692" s="132"/>
      <c r="O692" s="133"/>
      <c r="P692" s="134">
        <f>L683</f>
        <v>0</v>
      </c>
      <c r="Q692" s="135"/>
      <c r="R692" s="135"/>
      <c r="S692" s="135"/>
      <c r="T692" s="135"/>
      <c r="U692" s="136"/>
      <c r="V692" s="21"/>
      <c r="W692" s="21"/>
      <c r="X692" s="21"/>
      <c r="Y692" s="21"/>
      <c r="Z692" s="21"/>
      <c r="AA692" s="21"/>
      <c r="AB692" s="21"/>
      <c r="AC692" s="21"/>
      <c r="AD692" s="21"/>
      <c r="AE692" s="21"/>
      <c r="AF692" s="21"/>
      <c r="AG692" s="21"/>
      <c r="AH692" s="21"/>
      <c r="AI692" s="21"/>
      <c r="AJ692" s="21"/>
      <c r="AK692" s="21"/>
      <c r="AL692" s="21"/>
      <c r="AM692" s="21"/>
      <c r="AN692" s="21"/>
      <c r="AO692" s="21"/>
      <c r="AQ692" s="47"/>
      <c r="AR692" s="40" t="s">
        <v>450</v>
      </c>
      <c r="AS692" s="40">
        <f>M693</f>
        <v>0</v>
      </c>
    </row>
    <row r="693" spans="2:45" ht="19.5" customHeight="1" thickBot="1" x14ac:dyDescent="0.45">
      <c r="B693" s="21"/>
      <c r="C693" s="21"/>
      <c r="D693" s="21"/>
      <c r="E693" s="21"/>
      <c r="F693" s="21"/>
      <c r="G693" s="21"/>
      <c r="H693" s="21"/>
      <c r="I693" s="21"/>
      <c r="J693" s="21"/>
      <c r="K693" s="21"/>
      <c r="L693" s="21"/>
      <c r="M693" s="131"/>
      <c r="N693" s="132"/>
      <c r="O693" s="133"/>
      <c r="P693" s="134">
        <f>L684</f>
        <v>0</v>
      </c>
      <c r="Q693" s="135"/>
      <c r="R693" s="135"/>
      <c r="S693" s="135"/>
      <c r="T693" s="135"/>
      <c r="U693" s="136"/>
      <c r="V693" s="21"/>
      <c r="W693" s="21"/>
      <c r="X693" s="21"/>
      <c r="Y693" s="21"/>
      <c r="Z693" s="21"/>
      <c r="AA693" s="21"/>
      <c r="AB693" s="21"/>
      <c r="AC693" s="21"/>
      <c r="AD693" s="21"/>
      <c r="AE693" s="21"/>
      <c r="AF693" s="21"/>
      <c r="AG693" s="21"/>
      <c r="AH693" s="21"/>
      <c r="AI693" s="21"/>
      <c r="AJ693" s="21"/>
      <c r="AK693" s="21"/>
      <c r="AL693" s="21"/>
      <c r="AM693" s="21"/>
      <c r="AN693" s="21"/>
      <c r="AO693" s="21"/>
      <c r="AQ693" s="47"/>
      <c r="AR693" s="40"/>
      <c r="AS693" s="40"/>
    </row>
    <row r="694" spans="2:45" ht="19.5" customHeight="1" x14ac:dyDescent="0.4">
      <c r="B694" s="21"/>
      <c r="C694" s="21"/>
      <c r="D694" s="21"/>
      <c r="E694" s="31"/>
      <c r="F694" s="31"/>
      <c r="G694" s="31"/>
      <c r="H694" s="51"/>
      <c r="I694" s="51"/>
      <c r="J694" s="51"/>
      <c r="K694" s="31"/>
      <c r="L694" s="31"/>
      <c r="M694" s="21"/>
      <c r="N694" s="21"/>
      <c r="O694" s="21"/>
      <c r="P694" s="48"/>
      <c r="Q694" s="48"/>
      <c r="R694" s="48"/>
      <c r="S694" s="48"/>
      <c r="T694" s="48"/>
      <c r="U694" s="48"/>
      <c r="V694" s="48"/>
      <c r="W694" s="48"/>
      <c r="X694" s="48"/>
      <c r="Y694" s="48"/>
      <c r="Z694" s="48"/>
      <c r="AA694" s="48"/>
      <c r="AB694" s="48"/>
      <c r="AC694" s="48"/>
      <c r="AD694" s="48"/>
      <c r="AE694" s="48"/>
      <c r="AF694" s="48"/>
      <c r="AG694" s="48"/>
      <c r="AH694" s="48"/>
      <c r="AI694" s="48"/>
      <c r="AJ694" s="48"/>
      <c r="AK694" s="48"/>
      <c r="AL694" s="48"/>
      <c r="AM694" s="48"/>
      <c r="AN694" s="48"/>
      <c r="AO694" s="21"/>
      <c r="AQ694" s="47"/>
      <c r="AR694" s="40"/>
      <c r="AS694" s="40"/>
    </row>
    <row r="695" spans="2:45" ht="19.5" customHeight="1" x14ac:dyDescent="0.4">
      <c r="B695" s="21"/>
      <c r="C695" s="21"/>
      <c r="D695" s="21"/>
      <c r="E695" s="31"/>
      <c r="F695" s="31"/>
      <c r="G695" s="31" t="s">
        <v>65</v>
      </c>
      <c r="H695" s="21" t="s">
        <v>328</v>
      </c>
      <c r="I695" s="21"/>
      <c r="J695" s="21"/>
      <c r="K695" s="21"/>
      <c r="L695" s="31"/>
      <c r="M695" s="31"/>
      <c r="N695" s="31"/>
      <c r="O695" s="31"/>
      <c r="P695" s="48"/>
      <c r="Q695" s="48"/>
      <c r="R695" s="48"/>
      <c r="S695" s="48"/>
      <c r="T695" s="48"/>
      <c r="U695" s="48"/>
      <c r="V695" s="48"/>
      <c r="W695" s="48"/>
      <c r="X695" s="48"/>
      <c r="Y695" s="48"/>
      <c r="Z695" s="48"/>
      <c r="AA695" s="48"/>
      <c r="AB695" s="48"/>
      <c r="AC695" s="48"/>
      <c r="AD695" s="48"/>
      <c r="AE695" s="48"/>
      <c r="AF695" s="48"/>
      <c r="AG695" s="48"/>
      <c r="AH695" s="48"/>
      <c r="AI695" s="48"/>
      <c r="AJ695" s="48"/>
      <c r="AK695" s="48"/>
      <c r="AL695" s="48"/>
      <c r="AM695" s="48"/>
      <c r="AN695" s="48"/>
      <c r="AO695" s="21"/>
      <c r="AQ695" s="47"/>
      <c r="AR695" s="40"/>
      <c r="AS695" s="40"/>
    </row>
    <row r="696" spans="2:45" ht="19.5" customHeight="1" x14ac:dyDescent="0.4">
      <c r="B696" s="21"/>
      <c r="C696" s="21"/>
      <c r="D696" s="21"/>
      <c r="E696" s="31"/>
      <c r="F696" s="31"/>
      <c r="G696" s="31" t="s">
        <v>64</v>
      </c>
      <c r="H696" s="21" t="s">
        <v>329</v>
      </c>
      <c r="I696" s="21"/>
      <c r="J696" s="21"/>
      <c r="K696" s="21"/>
      <c r="L696" s="31"/>
      <c r="M696" s="31"/>
      <c r="N696" s="31"/>
      <c r="O696" s="31"/>
      <c r="P696" s="48"/>
      <c r="Q696" s="48"/>
      <c r="R696" s="48"/>
      <c r="S696" s="48"/>
      <c r="T696" s="48"/>
      <c r="U696" s="48"/>
      <c r="V696" s="48"/>
      <c r="W696" s="48"/>
      <c r="X696" s="48"/>
      <c r="Y696" s="48"/>
      <c r="Z696" s="48"/>
      <c r="AA696" s="48"/>
      <c r="AB696" s="48"/>
      <c r="AC696" s="48"/>
      <c r="AD696" s="48"/>
      <c r="AE696" s="48"/>
      <c r="AF696" s="48"/>
      <c r="AG696" s="48"/>
      <c r="AH696" s="48"/>
      <c r="AI696" s="48"/>
      <c r="AJ696" s="48"/>
      <c r="AK696" s="48"/>
      <c r="AL696" s="48"/>
      <c r="AM696" s="48"/>
      <c r="AN696" s="48"/>
      <c r="AO696" s="21"/>
      <c r="AQ696" s="47"/>
      <c r="AR696" s="40"/>
      <c r="AS696" s="40"/>
    </row>
    <row r="697" spans="2:45" ht="19.5" customHeight="1" x14ac:dyDescent="0.4">
      <c r="B697" s="21"/>
      <c r="C697" s="21"/>
      <c r="D697" s="21"/>
      <c r="E697" s="31"/>
      <c r="F697" s="31"/>
      <c r="G697" s="31" t="s">
        <v>70</v>
      </c>
      <c r="H697" s="21" t="s">
        <v>330</v>
      </c>
      <c r="I697" s="21"/>
      <c r="J697" s="21"/>
      <c r="K697" s="21"/>
      <c r="L697" s="31"/>
      <c r="M697" s="31"/>
      <c r="N697" s="31"/>
      <c r="O697" s="31"/>
      <c r="P697" s="48"/>
      <c r="Q697" s="48"/>
      <c r="R697" s="48"/>
      <c r="S697" s="48"/>
      <c r="T697" s="48"/>
      <c r="U697" s="48"/>
      <c r="V697" s="48"/>
      <c r="W697" s="48"/>
      <c r="X697" s="48"/>
      <c r="Y697" s="48"/>
      <c r="Z697" s="48"/>
      <c r="AA697" s="48"/>
      <c r="AB697" s="48"/>
      <c r="AC697" s="48"/>
      <c r="AD697" s="48"/>
      <c r="AE697" s="48"/>
      <c r="AF697" s="48"/>
      <c r="AG697" s="48"/>
      <c r="AH697" s="48"/>
      <c r="AI697" s="48"/>
      <c r="AJ697" s="48"/>
      <c r="AK697" s="48"/>
      <c r="AL697" s="48"/>
      <c r="AM697" s="48"/>
      <c r="AN697" s="48"/>
      <c r="AO697" s="21"/>
      <c r="AQ697" s="47"/>
      <c r="AR697" s="40"/>
      <c r="AS697" s="40"/>
    </row>
    <row r="698" spans="2:45" ht="19.5" customHeight="1" x14ac:dyDescent="0.4">
      <c r="B698" s="21"/>
      <c r="C698" s="21"/>
      <c r="D698" s="21"/>
      <c r="E698" s="31"/>
      <c r="F698" s="31"/>
      <c r="G698" s="31"/>
      <c r="H698" s="21"/>
      <c r="I698" s="21"/>
      <c r="J698" s="21"/>
      <c r="K698" s="21"/>
      <c r="L698" s="31"/>
      <c r="M698" s="31"/>
      <c r="N698" s="31"/>
      <c r="O698" s="31"/>
      <c r="P698" s="48"/>
      <c r="Q698" s="48"/>
      <c r="R698" s="48"/>
      <c r="S698" s="48"/>
      <c r="T698" s="48"/>
      <c r="U698" s="48"/>
      <c r="V698" s="48"/>
      <c r="W698" s="48"/>
      <c r="X698" s="48"/>
      <c r="Y698" s="48"/>
      <c r="Z698" s="48"/>
      <c r="AA698" s="48"/>
      <c r="AB698" s="48"/>
      <c r="AC698" s="48"/>
      <c r="AD698" s="48"/>
      <c r="AE698" s="48"/>
      <c r="AF698" s="48"/>
      <c r="AG698" s="48"/>
      <c r="AH698" s="48"/>
      <c r="AI698" s="48"/>
      <c r="AJ698" s="48"/>
      <c r="AK698" s="48"/>
      <c r="AL698" s="48"/>
      <c r="AM698" s="48"/>
      <c r="AN698" s="48"/>
      <c r="AO698" s="21"/>
      <c r="AQ698" s="47"/>
      <c r="AR698" s="40"/>
      <c r="AS698" s="40"/>
    </row>
    <row r="699" spans="2:45" ht="19.5" customHeight="1" x14ac:dyDescent="0.4">
      <c r="B699" s="21"/>
      <c r="D699" s="20" t="s">
        <v>101</v>
      </c>
      <c r="E699" s="21"/>
      <c r="F699" s="21"/>
      <c r="G699" s="21"/>
      <c r="H699" s="21"/>
      <c r="I699" s="21"/>
      <c r="J699" s="21"/>
      <c r="K699" s="21"/>
      <c r="L699" s="21"/>
      <c r="M699" s="21"/>
      <c r="N699" s="21"/>
      <c r="O699" s="21"/>
      <c r="P699" s="21"/>
      <c r="Q699" s="21"/>
      <c r="R699" s="21"/>
      <c r="S699" s="21"/>
      <c r="T699" s="21"/>
      <c r="U699" s="21"/>
      <c r="V699" s="21"/>
      <c r="W699" s="21"/>
      <c r="X699" s="21"/>
      <c r="Y699" s="21"/>
      <c r="Z699" s="21"/>
      <c r="AA699" s="21"/>
      <c r="AB699" s="21"/>
      <c r="AC699" s="21"/>
      <c r="AD699" s="21"/>
      <c r="AE699" s="21"/>
      <c r="AF699" s="21"/>
      <c r="AG699" s="21"/>
      <c r="AH699" s="21"/>
      <c r="AI699" s="21"/>
      <c r="AJ699" s="21"/>
      <c r="AK699" s="21"/>
      <c r="AL699" s="21"/>
      <c r="AM699" s="21"/>
      <c r="AN699" s="21"/>
      <c r="AO699" s="21"/>
      <c r="AQ699" s="47"/>
      <c r="AR699" s="40"/>
      <c r="AS699" s="40"/>
    </row>
    <row r="700" spans="2:45" ht="19.5" customHeight="1" x14ac:dyDescent="0.4">
      <c r="B700" s="21"/>
      <c r="D700" s="21"/>
      <c r="E700" s="20" t="s">
        <v>332</v>
      </c>
      <c r="F700" s="21"/>
      <c r="G700" s="21"/>
      <c r="H700" s="21"/>
      <c r="I700" s="21"/>
      <c r="J700" s="21"/>
      <c r="K700" s="21"/>
      <c r="L700" s="21"/>
      <c r="M700" s="21"/>
      <c r="N700" s="21"/>
      <c r="O700" s="21"/>
      <c r="P700" s="21"/>
      <c r="Q700" s="21"/>
      <c r="R700" s="21"/>
      <c r="S700" s="21"/>
      <c r="T700" s="21"/>
      <c r="U700" s="21"/>
      <c r="V700" s="21"/>
      <c r="W700" s="21"/>
      <c r="X700" s="21"/>
      <c r="Y700" s="21"/>
      <c r="Z700" s="21"/>
      <c r="AA700" s="21"/>
      <c r="AB700" s="21"/>
      <c r="AC700" s="21"/>
      <c r="AD700" s="21"/>
      <c r="AE700" s="21"/>
      <c r="AF700" s="21"/>
      <c r="AG700" s="21"/>
      <c r="AH700" s="21"/>
      <c r="AI700" s="21"/>
      <c r="AJ700" s="21"/>
      <c r="AK700" s="21"/>
      <c r="AL700" s="21"/>
      <c r="AM700" s="21"/>
      <c r="AN700" s="21"/>
      <c r="AO700" s="21"/>
      <c r="AQ700" s="47"/>
      <c r="AR700" s="40" t="str">
        <f>D699</f>
        <v>●質問１.６－３</v>
      </c>
      <c r="AS700" s="40"/>
    </row>
    <row r="701" spans="2:45" s="21" customFormat="1" ht="19.5" customHeight="1" x14ac:dyDescent="0.4">
      <c r="AQ701" s="39"/>
      <c r="AR701" s="40" t="s">
        <v>447</v>
      </c>
      <c r="AS701" s="40">
        <f>M703</f>
        <v>0</v>
      </c>
    </row>
    <row r="702" spans="2:45" s="21" customFormat="1" ht="19.5" customHeight="1" thickBot="1" x14ac:dyDescent="0.45">
      <c r="E702" s="21" t="s">
        <v>109</v>
      </c>
      <c r="M702" s="21" t="s">
        <v>333</v>
      </c>
      <c r="P702" s="161" t="s">
        <v>331</v>
      </c>
      <c r="Q702" s="161"/>
      <c r="R702" s="161"/>
      <c r="S702" s="161"/>
      <c r="T702" s="161"/>
      <c r="U702" s="161"/>
      <c r="AQ702" s="39"/>
      <c r="AR702" s="40" t="s">
        <v>453</v>
      </c>
      <c r="AS702" s="40">
        <f t="shared" ref="AS702:AS705" si="7">M704</f>
        <v>0</v>
      </c>
    </row>
    <row r="703" spans="2:45" s="21" customFormat="1" ht="19.5" customHeight="1" thickBot="1" x14ac:dyDescent="0.45">
      <c r="E703" s="31"/>
      <c r="F703" s="31"/>
      <c r="G703" s="31"/>
      <c r="H703" s="172"/>
      <c r="I703" s="172"/>
      <c r="J703" s="172"/>
      <c r="K703" s="31"/>
      <c r="L703" s="31"/>
      <c r="M703" s="131"/>
      <c r="N703" s="132"/>
      <c r="O703" s="133"/>
      <c r="P703" s="134">
        <f>P689</f>
        <v>0</v>
      </c>
      <c r="Q703" s="135"/>
      <c r="R703" s="135"/>
      <c r="S703" s="135"/>
      <c r="T703" s="135"/>
      <c r="U703" s="136"/>
      <c r="V703" s="48"/>
      <c r="W703" s="48"/>
      <c r="X703" s="21" t="s">
        <v>334</v>
      </c>
      <c r="Y703" s="48"/>
      <c r="AA703" s="48"/>
      <c r="AB703" s="48"/>
      <c r="AC703" s="48"/>
      <c r="AD703" s="48"/>
      <c r="AE703" s="48"/>
      <c r="AF703" s="48"/>
      <c r="AG703" s="48"/>
      <c r="AH703" s="48"/>
      <c r="AI703" s="48"/>
      <c r="AJ703" s="48"/>
      <c r="AK703" s="48"/>
      <c r="AL703" s="48"/>
      <c r="AM703" s="48"/>
      <c r="AN703" s="48"/>
      <c r="AQ703" s="39"/>
      <c r="AR703" s="40" t="s">
        <v>452</v>
      </c>
      <c r="AS703" s="40">
        <f t="shared" si="7"/>
        <v>0</v>
      </c>
    </row>
    <row r="704" spans="2:45" s="21" customFormat="1" ht="19.5" customHeight="1" thickBot="1" x14ac:dyDescent="0.45">
      <c r="E704" s="31"/>
      <c r="F704" s="31"/>
      <c r="G704" s="31"/>
      <c r="H704" s="51"/>
      <c r="I704" s="51"/>
      <c r="J704" s="51"/>
      <c r="K704" s="31"/>
      <c r="L704" s="31"/>
      <c r="M704" s="131"/>
      <c r="N704" s="132"/>
      <c r="O704" s="133"/>
      <c r="P704" s="134">
        <f>P690</f>
        <v>0</v>
      </c>
      <c r="Q704" s="135"/>
      <c r="R704" s="135"/>
      <c r="S704" s="135"/>
      <c r="T704" s="135"/>
      <c r="U704" s="136"/>
      <c r="V704" s="48"/>
      <c r="W704" s="48"/>
      <c r="X704" s="48"/>
      <c r="Y704" s="48"/>
      <c r="Z704" s="48"/>
      <c r="AA704" s="48"/>
      <c r="AB704" s="48"/>
      <c r="AC704" s="48"/>
      <c r="AD704" s="48"/>
      <c r="AE704" s="48"/>
      <c r="AF704" s="48"/>
      <c r="AG704" s="48"/>
      <c r="AH704" s="48"/>
      <c r="AI704" s="48"/>
      <c r="AJ704" s="48"/>
      <c r="AK704" s="48"/>
      <c r="AL704" s="48"/>
      <c r="AM704" s="48"/>
      <c r="AN704" s="48"/>
      <c r="AQ704" s="39"/>
      <c r="AR704" s="40" t="s">
        <v>451</v>
      </c>
      <c r="AS704" s="40">
        <f t="shared" si="7"/>
        <v>0</v>
      </c>
    </row>
    <row r="705" spans="2:45" s="21" customFormat="1" ht="19.5" customHeight="1" thickBot="1" x14ac:dyDescent="0.45">
      <c r="E705" s="31"/>
      <c r="F705" s="31"/>
      <c r="G705" s="31"/>
      <c r="H705" s="51"/>
      <c r="I705" s="51"/>
      <c r="J705" s="51"/>
      <c r="K705" s="31"/>
      <c r="L705" s="31"/>
      <c r="M705" s="131"/>
      <c r="N705" s="132"/>
      <c r="O705" s="133"/>
      <c r="P705" s="134">
        <f>P691</f>
        <v>0</v>
      </c>
      <c r="Q705" s="135"/>
      <c r="R705" s="135"/>
      <c r="S705" s="135"/>
      <c r="T705" s="135"/>
      <c r="U705" s="136"/>
      <c r="V705" s="48"/>
      <c r="W705" s="48"/>
      <c r="X705" s="48"/>
      <c r="Y705" s="48"/>
      <c r="Z705" s="48"/>
      <c r="AA705" s="48"/>
      <c r="AB705" s="48"/>
      <c r="AC705" s="48"/>
      <c r="AD705" s="48"/>
      <c r="AE705" s="48"/>
      <c r="AF705" s="48"/>
      <c r="AG705" s="48"/>
      <c r="AH705" s="48"/>
      <c r="AI705" s="48"/>
      <c r="AJ705" s="48"/>
      <c r="AK705" s="48"/>
      <c r="AL705" s="48"/>
      <c r="AM705" s="48"/>
      <c r="AN705" s="48"/>
      <c r="AQ705" s="39"/>
      <c r="AR705" s="40" t="s">
        <v>450</v>
      </c>
      <c r="AS705" s="40">
        <f t="shared" si="7"/>
        <v>0</v>
      </c>
    </row>
    <row r="706" spans="2:45" s="21" customFormat="1" ht="19.5" customHeight="1" thickBot="1" x14ac:dyDescent="0.45">
      <c r="E706" s="31"/>
      <c r="F706" s="31"/>
      <c r="G706" s="31"/>
      <c r="H706" s="51"/>
      <c r="I706" s="51"/>
      <c r="J706" s="51"/>
      <c r="K706" s="31"/>
      <c r="L706" s="31"/>
      <c r="M706" s="131"/>
      <c r="N706" s="132"/>
      <c r="O706" s="133"/>
      <c r="P706" s="134">
        <f>P692</f>
        <v>0</v>
      </c>
      <c r="Q706" s="135"/>
      <c r="R706" s="135"/>
      <c r="S706" s="135"/>
      <c r="T706" s="135"/>
      <c r="U706" s="136"/>
      <c r="V706" s="48"/>
      <c r="W706" s="48"/>
      <c r="X706" s="48"/>
      <c r="Y706" s="48"/>
      <c r="Z706" s="48"/>
      <c r="AA706" s="48"/>
      <c r="AB706" s="48"/>
      <c r="AC706" s="48"/>
      <c r="AD706" s="48"/>
      <c r="AE706" s="48"/>
      <c r="AF706" s="48"/>
      <c r="AG706" s="48"/>
      <c r="AH706" s="48"/>
      <c r="AI706" s="48"/>
      <c r="AJ706" s="48"/>
      <c r="AK706" s="48"/>
      <c r="AL706" s="48"/>
      <c r="AM706" s="48"/>
      <c r="AN706" s="48"/>
      <c r="AQ706" s="39"/>
      <c r="AR706" s="40"/>
      <c r="AS706" s="40"/>
    </row>
    <row r="707" spans="2:45" s="21" customFormat="1" ht="19.5" customHeight="1" thickBot="1" x14ac:dyDescent="0.45">
      <c r="E707" s="31"/>
      <c r="F707" s="31"/>
      <c r="G707" s="31"/>
      <c r="H707" s="51"/>
      <c r="I707" s="51"/>
      <c r="J707" s="51"/>
      <c r="K707" s="31"/>
      <c r="L707" s="31"/>
      <c r="M707" s="131"/>
      <c r="N707" s="132"/>
      <c r="O707" s="133"/>
      <c r="P707" s="134">
        <f>P693</f>
        <v>0</v>
      </c>
      <c r="Q707" s="135"/>
      <c r="R707" s="135"/>
      <c r="S707" s="135"/>
      <c r="T707" s="135"/>
      <c r="U707" s="136"/>
      <c r="V707" s="48"/>
      <c r="W707" s="48"/>
      <c r="X707" s="48"/>
      <c r="Y707" s="48"/>
      <c r="Z707" s="48"/>
      <c r="AA707" s="48"/>
      <c r="AB707" s="48"/>
      <c r="AC707" s="48"/>
      <c r="AD707" s="48"/>
      <c r="AE707" s="48"/>
      <c r="AF707" s="48"/>
      <c r="AG707" s="48"/>
      <c r="AH707" s="48"/>
      <c r="AI707" s="48"/>
      <c r="AJ707" s="48"/>
      <c r="AK707" s="48"/>
      <c r="AL707" s="48"/>
      <c r="AM707" s="48"/>
      <c r="AN707" s="48"/>
      <c r="AQ707" s="39"/>
      <c r="AR707" s="40"/>
      <c r="AS707" s="40"/>
    </row>
    <row r="708" spans="2:45" s="21" customFormat="1" ht="19.5" customHeight="1" x14ac:dyDescent="0.4">
      <c r="E708" s="31"/>
      <c r="F708" s="31"/>
      <c r="G708" s="31"/>
      <c r="H708" s="51"/>
      <c r="I708" s="51"/>
      <c r="J708" s="51"/>
      <c r="K708" s="31"/>
      <c r="L708" s="31"/>
      <c r="P708" s="48"/>
      <c r="Q708" s="48"/>
      <c r="R708" s="48"/>
      <c r="S708" s="48"/>
      <c r="T708" s="48"/>
      <c r="U708" s="48"/>
      <c r="V708" s="48"/>
      <c r="W708" s="48"/>
      <c r="X708" s="48"/>
      <c r="Y708" s="48"/>
      <c r="Z708" s="48"/>
      <c r="AA708" s="48"/>
      <c r="AB708" s="48"/>
      <c r="AC708" s="48"/>
      <c r="AD708" s="48"/>
      <c r="AE708" s="48"/>
      <c r="AF708" s="48"/>
      <c r="AG708" s="48"/>
      <c r="AH708" s="48"/>
      <c r="AI708" s="48"/>
      <c r="AJ708" s="48"/>
      <c r="AK708" s="48"/>
      <c r="AL708" s="48"/>
      <c r="AM708" s="48"/>
      <c r="AN708" s="48"/>
      <c r="AQ708" s="39"/>
      <c r="AR708" s="40"/>
      <c r="AS708" s="40"/>
    </row>
    <row r="709" spans="2:45" ht="19.5" customHeight="1" x14ac:dyDescent="0.4">
      <c r="B709" s="21"/>
      <c r="D709" s="20" t="s">
        <v>110</v>
      </c>
      <c r="E709" s="21"/>
      <c r="F709" s="21"/>
      <c r="G709" s="21"/>
      <c r="H709" s="21"/>
      <c r="I709" s="21"/>
      <c r="J709" s="21"/>
      <c r="K709" s="21"/>
      <c r="L709" s="21"/>
      <c r="M709" s="21"/>
      <c r="N709" s="21"/>
      <c r="O709" s="21"/>
      <c r="P709" s="21"/>
      <c r="Q709" s="21"/>
      <c r="R709" s="21"/>
      <c r="S709" s="21"/>
      <c r="T709" s="21"/>
      <c r="U709" s="21"/>
      <c r="V709" s="21"/>
      <c r="W709" s="21"/>
      <c r="X709" s="21"/>
      <c r="Y709" s="21"/>
      <c r="Z709" s="21"/>
      <c r="AA709" s="21"/>
      <c r="AB709" s="21"/>
      <c r="AC709" s="21"/>
      <c r="AD709" s="21"/>
      <c r="AE709" s="21"/>
      <c r="AF709" s="21"/>
      <c r="AG709" s="21"/>
      <c r="AH709" s="21"/>
      <c r="AI709" s="21"/>
      <c r="AJ709" s="21"/>
      <c r="AK709" s="21"/>
      <c r="AL709" s="21"/>
      <c r="AM709" s="21"/>
      <c r="AN709" s="21"/>
      <c r="AO709" s="21"/>
      <c r="AQ709" s="47"/>
      <c r="AR709" s="40"/>
      <c r="AS709" s="40"/>
    </row>
    <row r="710" spans="2:45" ht="19.5" customHeight="1" x14ac:dyDescent="0.4">
      <c r="B710" s="21"/>
      <c r="D710" s="21"/>
      <c r="E710" s="20" t="s">
        <v>612</v>
      </c>
      <c r="F710" s="21"/>
      <c r="G710" s="21"/>
      <c r="H710" s="21"/>
      <c r="I710" s="21"/>
      <c r="J710" s="21"/>
      <c r="K710" s="21"/>
      <c r="L710" s="21"/>
      <c r="M710" s="21"/>
      <c r="N710" s="21"/>
      <c r="O710" s="21"/>
      <c r="P710" s="21"/>
      <c r="Q710" s="21"/>
      <c r="R710" s="21"/>
      <c r="S710" s="21"/>
      <c r="T710" s="21"/>
      <c r="U710" s="21"/>
      <c r="V710" s="21"/>
      <c r="W710" s="21"/>
      <c r="X710" s="21"/>
      <c r="Y710" s="21"/>
      <c r="Z710" s="21"/>
      <c r="AA710" s="21"/>
      <c r="AB710" s="21"/>
      <c r="AC710" s="21"/>
      <c r="AD710" s="21"/>
      <c r="AE710" s="21"/>
      <c r="AF710" s="21"/>
      <c r="AG710" s="21"/>
      <c r="AH710" s="21"/>
      <c r="AI710" s="21"/>
      <c r="AJ710" s="21"/>
      <c r="AK710" s="21"/>
      <c r="AL710" s="21"/>
      <c r="AM710" s="21"/>
      <c r="AN710" s="21"/>
      <c r="AO710" s="21"/>
      <c r="AQ710" s="47"/>
      <c r="AR710" s="40" t="str">
        <f>D709</f>
        <v>●質問１.６－４</v>
      </c>
      <c r="AS710" s="40"/>
    </row>
    <row r="711" spans="2:45" s="21" customFormat="1" ht="19.5" customHeight="1" x14ac:dyDescent="0.4">
      <c r="AQ711" s="39"/>
      <c r="AR711" s="40" t="s">
        <v>447</v>
      </c>
      <c r="AS711" s="40">
        <f>M713</f>
        <v>0</v>
      </c>
    </row>
    <row r="712" spans="2:45" s="21" customFormat="1" ht="19.5" customHeight="1" thickBot="1" x14ac:dyDescent="0.45">
      <c r="E712" s="21" t="s">
        <v>335</v>
      </c>
      <c r="M712" s="21" t="s">
        <v>613</v>
      </c>
      <c r="P712" s="161" t="s">
        <v>331</v>
      </c>
      <c r="Q712" s="161"/>
      <c r="R712" s="161"/>
      <c r="S712" s="161"/>
      <c r="T712" s="161"/>
      <c r="U712" s="161"/>
      <c r="AQ712" s="39"/>
      <c r="AR712" s="40" t="s">
        <v>453</v>
      </c>
      <c r="AS712" s="40">
        <f t="shared" ref="AS712:AS714" si="8">M714</f>
        <v>0</v>
      </c>
    </row>
    <row r="713" spans="2:45" s="21" customFormat="1" ht="19.5" customHeight="1" thickBot="1" x14ac:dyDescent="0.45">
      <c r="E713" s="31"/>
      <c r="F713" s="31"/>
      <c r="G713" s="31"/>
      <c r="H713" s="172"/>
      <c r="I713" s="172"/>
      <c r="J713" s="172"/>
      <c r="K713" s="31"/>
      <c r="L713" s="31"/>
      <c r="M713" s="131"/>
      <c r="N713" s="132"/>
      <c r="O713" s="133"/>
      <c r="P713" s="134">
        <f>P703</f>
        <v>0</v>
      </c>
      <c r="Q713" s="135"/>
      <c r="R713" s="135"/>
      <c r="S713" s="135"/>
      <c r="T713" s="135"/>
      <c r="U713" s="136"/>
      <c r="V713" s="48"/>
      <c r="W713" s="48"/>
      <c r="X713" s="106"/>
      <c r="Y713" s="48"/>
      <c r="AA713" s="48"/>
      <c r="AB713" s="48"/>
      <c r="AC713" s="48"/>
      <c r="AD713" s="48"/>
      <c r="AE713" s="48"/>
      <c r="AF713" s="48"/>
      <c r="AG713" s="48"/>
      <c r="AH713" s="48"/>
      <c r="AI713" s="48"/>
      <c r="AJ713" s="48"/>
      <c r="AK713" s="48"/>
      <c r="AL713" s="48"/>
      <c r="AM713" s="48"/>
      <c r="AN713" s="48"/>
      <c r="AQ713" s="39"/>
      <c r="AR713" s="40" t="s">
        <v>452</v>
      </c>
      <c r="AS713" s="40">
        <f t="shared" si="8"/>
        <v>0</v>
      </c>
    </row>
    <row r="714" spans="2:45" s="21" customFormat="1" ht="19.5" customHeight="1" thickBot="1" x14ac:dyDescent="0.45">
      <c r="E714" s="31"/>
      <c r="F714" s="31"/>
      <c r="G714" s="31"/>
      <c r="H714" s="51"/>
      <c r="I714" s="51"/>
      <c r="J714" s="51"/>
      <c r="K714" s="31"/>
      <c r="L714" s="31"/>
      <c r="M714" s="131"/>
      <c r="N714" s="132"/>
      <c r="O714" s="133"/>
      <c r="P714" s="134">
        <f t="shared" ref="P714:P717" si="9">P704</f>
        <v>0</v>
      </c>
      <c r="Q714" s="135"/>
      <c r="R714" s="135"/>
      <c r="S714" s="135"/>
      <c r="T714" s="135"/>
      <c r="U714" s="136"/>
      <c r="V714" s="48"/>
      <c r="W714" s="48"/>
      <c r="X714" s="118"/>
      <c r="Y714" s="48"/>
      <c r="Z714" s="48"/>
      <c r="AA714" s="48"/>
      <c r="AB714" s="48"/>
      <c r="AC714" s="48"/>
      <c r="AD714" s="48"/>
      <c r="AE714" s="48"/>
      <c r="AF714" s="48"/>
      <c r="AG714" s="48"/>
      <c r="AH714" s="48"/>
      <c r="AI714" s="48"/>
      <c r="AJ714" s="48"/>
      <c r="AK714" s="48"/>
      <c r="AL714" s="48"/>
      <c r="AM714" s="48"/>
      <c r="AN714" s="48"/>
      <c r="AQ714" s="39"/>
      <c r="AR714" s="40" t="s">
        <v>451</v>
      </c>
      <c r="AS714" s="40">
        <f t="shared" si="8"/>
        <v>0</v>
      </c>
    </row>
    <row r="715" spans="2:45" s="21" customFormat="1" ht="19.5" customHeight="1" thickBot="1" x14ac:dyDescent="0.45">
      <c r="E715" s="31"/>
      <c r="F715" s="31"/>
      <c r="G715" s="31"/>
      <c r="H715" s="51"/>
      <c r="I715" s="51"/>
      <c r="J715" s="51"/>
      <c r="K715" s="31"/>
      <c r="L715" s="31"/>
      <c r="M715" s="131"/>
      <c r="N715" s="132"/>
      <c r="O715" s="133"/>
      <c r="P715" s="134">
        <f t="shared" si="9"/>
        <v>0</v>
      </c>
      <c r="Q715" s="135"/>
      <c r="R715" s="135"/>
      <c r="S715" s="135"/>
      <c r="T715" s="135"/>
      <c r="U715" s="136"/>
      <c r="V715" s="48"/>
      <c r="W715" s="48"/>
      <c r="X715" s="119"/>
      <c r="Y715" s="48"/>
      <c r="Z715" s="48"/>
      <c r="AA715" s="48"/>
      <c r="AB715" s="48"/>
      <c r="AC715" s="48"/>
      <c r="AD715" s="48"/>
      <c r="AE715" s="48"/>
      <c r="AF715" s="48"/>
      <c r="AG715" s="48"/>
      <c r="AH715" s="48"/>
      <c r="AI715" s="48"/>
      <c r="AJ715" s="48"/>
      <c r="AK715" s="48"/>
      <c r="AL715" s="48"/>
      <c r="AM715" s="48"/>
      <c r="AN715" s="48"/>
      <c r="AQ715" s="39"/>
      <c r="AR715" s="40" t="s">
        <v>450</v>
      </c>
      <c r="AS715" s="40">
        <f>M728</f>
        <v>0</v>
      </c>
    </row>
    <row r="716" spans="2:45" s="21" customFormat="1" ht="19.5" customHeight="1" thickBot="1" x14ac:dyDescent="0.45">
      <c r="E716" s="31"/>
      <c r="F716" s="31"/>
      <c r="G716" s="31"/>
      <c r="H716" s="51"/>
      <c r="I716" s="51"/>
      <c r="J716" s="51"/>
      <c r="K716" s="31"/>
      <c r="L716" s="31"/>
      <c r="M716" s="131"/>
      <c r="N716" s="132"/>
      <c r="O716" s="133"/>
      <c r="P716" s="134">
        <f t="shared" si="9"/>
        <v>0</v>
      </c>
      <c r="Q716" s="135"/>
      <c r="R716" s="135"/>
      <c r="S716" s="135"/>
      <c r="T716" s="135"/>
      <c r="U716" s="136"/>
      <c r="V716" s="48"/>
      <c r="W716" s="48"/>
      <c r="X716" s="48"/>
      <c r="Y716" s="48"/>
      <c r="Z716" s="48"/>
      <c r="AA716" s="48"/>
      <c r="AB716" s="48"/>
      <c r="AC716" s="48"/>
      <c r="AD716" s="48"/>
      <c r="AE716" s="48"/>
      <c r="AF716" s="48"/>
      <c r="AG716" s="48"/>
      <c r="AH716" s="48"/>
      <c r="AI716" s="48"/>
      <c r="AJ716" s="48"/>
      <c r="AK716" s="48"/>
      <c r="AL716" s="48"/>
      <c r="AM716" s="48"/>
      <c r="AN716" s="48"/>
      <c r="AQ716" s="39"/>
      <c r="AR716" s="40" t="s">
        <v>60</v>
      </c>
      <c r="AS716" s="97">
        <f>K722</f>
        <v>0</v>
      </c>
    </row>
    <row r="717" spans="2:45" s="21" customFormat="1" ht="19.5" customHeight="1" thickBot="1" x14ac:dyDescent="0.45">
      <c r="E717" s="31"/>
      <c r="F717" s="31"/>
      <c r="G717" s="31"/>
      <c r="H717" s="51"/>
      <c r="I717" s="51"/>
      <c r="J717" s="51"/>
      <c r="K717" s="31"/>
      <c r="L717" s="31"/>
      <c r="M717" s="131"/>
      <c r="N717" s="132"/>
      <c r="O717" s="133"/>
      <c r="P717" s="134">
        <f t="shared" si="9"/>
        <v>0</v>
      </c>
      <c r="Q717" s="135"/>
      <c r="R717" s="135"/>
      <c r="S717" s="135"/>
      <c r="T717" s="135"/>
      <c r="U717" s="136"/>
      <c r="V717" s="48"/>
      <c r="W717" s="48"/>
      <c r="X717" s="48"/>
      <c r="Y717" s="48"/>
      <c r="Z717" s="48"/>
      <c r="AA717" s="48"/>
      <c r="AB717" s="48"/>
      <c r="AC717" s="48"/>
      <c r="AD717" s="48"/>
      <c r="AE717" s="48"/>
      <c r="AF717" s="48"/>
      <c r="AG717" s="48"/>
      <c r="AH717" s="48"/>
      <c r="AI717" s="48"/>
      <c r="AJ717" s="48"/>
      <c r="AK717" s="48"/>
      <c r="AL717" s="48"/>
      <c r="AM717" s="48"/>
      <c r="AN717" s="48"/>
      <c r="AQ717" s="39"/>
      <c r="AR717" s="40"/>
      <c r="AS717" s="40"/>
    </row>
    <row r="718" spans="2:45" s="21" customFormat="1" ht="19.5" customHeight="1" x14ac:dyDescent="0.4">
      <c r="E718" s="31"/>
      <c r="F718" s="31"/>
      <c r="G718" s="31"/>
      <c r="H718" s="51"/>
      <c r="I718" s="51"/>
      <c r="J718" s="51"/>
      <c r="K718" s="31"/>
      <c r="L718" s="31"/>
      <c r="P718" s="48"/>
      <c r="Q718" s="48"/>
      <c r="R718" s="48"/>
      <c r="S718" s="48"/>
      <c r="T718" s="48"/>
      <c r="U718" s="48"/>
      <c r="V718" s="48"/>
      <c r="W718" s="48"/>
      <c r="X718" s="48"/>
      <c r="Y718" s="48"/>
      <c r="Z718" s="48"/>
      <c r="AA718" s="48"/>
      <c r="AB718" s="48"/>
      <c r="AC718" s="48"/>
      <c r="AD718" s="48"/>
      <c r="AE718" s="48"/>
      <c r="AF718" s="48"/>
      <c r="AG718" s="48"/>
      <c r="AH718" s="48"/>
      <c r="AI718" s="48"/>
      <c r="AJ718" s="48"/>
      <c r="AK718" s="48"/>
      <c r="AL718" s="48"/>
      <c r="AM718" s="48"/>
      <c r="AN718" s="48"/>
      <c r="AQ718" s="39"/>
      <c r="AR718" s="40"/>
      <c r="AS718" s="40"/>
    </row>
    <row r="719" spans="2:45" s="21" customFormat="1" ht="19.5" customHeight="1" x14ac:dyDescent="0.4">
      <c r="E719" s="31"/>
      <c r="F719" s="31"/>
      <c r="G719" s="31" t="s">
        <v>65</v>
      </c>
      <c r="H719" s="21" t="s">
        <v>337</v>
      </c>
      <c r="L719" s="31"/>
      <c r="M719" s="31"/>
      <c r="N719" s="31"/>
      <c r="O719" s="31"/>
      <c r="P719" s="48"/>
      <c r="Q719" s="48"/>
      <c r="R719" s="48"/>
      <c r="S719" s="48"/>
      <c r="T719" s="48"/>
      <c r="U719" s="48"/>
      <c r="V719" s="48"/>
      <c r="W719" s="48"/>
      <c r="X719" s="48"/>
      <c r="Y719" s="48"/>
      <c r="Z719" s="48"/>
      <c r="AA719" s="48"/>
      <c r="AB719" s="48"/>
      <c r="AC719" s="48"/>
      <c r="AD719" s="48"/>
      <c r="AE719" s="48"/>
      <c r="AF719" s="48"/>
      <c r="AG719" s="48"/>
      <c r="AH719" s="48"/>
      <c r="AI719" s="48"/>
      <c r="AJ719" s="48"/>
      <c r="AK719" s="48"/>
      <c r="AL719" s="48"/>
      <c r="AM719" s="48"/>
      <c r="AN719" s="48"/>
      <c r="AQ719" s="39"/>
      <c r="AR719" s="40"/>
      <c r="AS719" s="40"/>
    </row>
    <row r="720" spans="2:45" s="21" customFormat="1" ht="19.5" customHeight="1" x14ac:dyDescent="0.4">
      <c r="E720" s="31"/>
      <c r="F720" s="31"/>
      <c r="G720" s="31" t="s">
        <v>64</v>
      </c>
      <c r="H720" s="21" t="s">
        <v>336</v>
      </c>
      <c r="L720" s="31"/>
      <c r="M720" s="31"/>
      <c r="N720" s="31"/>
      <c r="O720" s="31"/>
      <c r="P720" s="48"/>
      <c r="Q720" s="48"/>
      <c r="R720" s="48"/>
      <c r="S720" s="48"/>
      <c r="T720" s="48"/>
      <c r="U720" s="48"/>
      <c r="V720" s="48"/>
      <c r="W720" s="48"/>
      <c r="X720" s="48"/>
      <c r="Y720" s="48"/>
      <c r="Z720" s="48"/>
      <c r="AA720" s="48"/>
      <c r="AB720" s="48"/>
      <c r="AC720" s="48"/>
      <c r="AD720" s="48"/>
      <c r="AE720" s="48"/>
      <c r="AF720" s="48"/>
      <c r="AG720" s="48"/>
      <c r="AH720" s="48"/>
      <c r="AI720" s="48"/>
      <c r="AJ720" s="48"/>
      <c r="AK720" s="48"/>
      <c r="AL720" s="48"/>
      <c r="AM720" s="48"/>
      <c r="AN720" s="48"/>
      <c r="AQ720" s="39"/>
      <c r="AR720" s="40"/>
      <c r="AS720" s="40"/>
    </row>
    <row r="721" spans="4:45" s="21" customFormat="1" ht="19.5" customHeight="1" thickBot="1" x14ac:dyDescent="0.45">
      <c r="E721" s="31"/>
      <c r="F721" s="31"/>
      <c r="G721" s="31" t="s">
        <v>70</v>
      </c>
      <c r="H721" s="21" t="s">
        <v>338</v>
      </c>
      <c r="L721" s="31"/>
      <c r="M721" s="31"/>
      <c r="N721" s="31"/>
      <c r="O721" s="31"/>
      <c r="AQ721" s="39"/>
      <c r="AR721" s="40"/>
      <c r="AS721" s="40"/>
    </row>
    <row r="722" spans="4:45" s="21" customFormat="1" ht="19.5" customHeight="1" thickTop="1" thickBot="1" x14ac:dyDescent="0.45">
      <c r="E722" s="31"/>
      <c r="F722" s="31"/>
      <c r="G722" s="31" t="s">
        <v>59</v>
      </c>
      <c r="H722" s="21" t="s">
        <v>60</v>
      </c>
      <c r="K722" s="231"/>
      <c r="L722" s="232"/>
      <c r="M722" s="232"/>
      <c r="N722" s="232"/>
      <c r="O722" s="232"/>
      <c r="P722" s="232"/>
      <c r="Q722" s="232"/>
      <c r="R722" s="232"/>
      <c r="S722" s="232"/>
      <c r="T722" s="232"/>
      <c r="U722" s="232"/>
      <c r="V722" s="232"/>
      <c r="W722" s="232"/>
      <c r="X722" s="232"/>
      <c r="Y722" s="232"/>
      <c r="Z722" s="232"/>
      <c r="AA722" s="232"/>
      <c r="AB722" s="232"/>
      <c r="AC722" s="232"/>
      <c r="AD722" s="232"/>
      <c r="AE722" s="232"/>
      <c r="AF722" s="232"/>
      <c r="AG722" s="232"/>
      <c r="AH722" s="232"/>
      <c r="AI722" s="233"/>
      <c r="AQ722" s="39"/>
      <c r="AR722" s="40"/>
      <c r="AS722" s="40"/>
    </row>
    <row r="723" spans="4:45" s="21" customFormat="1" ht="19.5" customHeight="1" thickTop="1" x14ac:dyDescent="0.4">
      <c r="E723" s="31"/>
      <c r="F723" s="31"/>
      <c r="G723" s="31"/>
      <c r="L723" s="31"/>
      <c r="M723" s="31"/>
      <c r="N723" s="31"/>
      <c r="O723" s="31"/>
      <c r="P723" s="48"/>
      <c r="Q723" s="48"/>
      <c r="R723" s="48"/>
      <c r="S723" s="48"/>
      <c r="T723" s="48"/>
      <c r="U723" s="48"/>
      <c r="V723" s="48"/>
      <c r="W723" s="48"/>
      <c r="X723" s="48"/>
      <c r="Y723" s="48"/>
      <c r="Z723" s="48"/>
      <c r="AA723" s="48"/>
      <c r="AB723" s="48"/>
      <c r="AC723" s="48"/>
      <c r="AD723" s="48"/>
      <c r="AE723" s="48"/>
      <c r="AF723" s="48"/>
      <c r="AG723" s="48"/>
      <c r="AH723" s="48"/>
      <c r="AI723" s="48"/>
      <c r="AJ723" s="48"/>
      <c r="AK723" s="48"/>
      <c r="AL723" s="48"/>
      <c r="AM723" s="48"/>
      <c r="AN723" s="48"/>
      <c r="AQ723" s="39"/>
      <c r="AR723" s="40"/>
      <c r="AS723" s="40"/>
    </row>
    <row r="724" spans="4:45" s="21" customFormat="1" ht="19.5" customHeight="1" x14ac:dyDescent="0.4">
      <c r="D724" s="20" t="s">
        <v>115</v>
      </c>
      <c r="AP724" s="21" t="s">
        <v>81</v>
      </c>
      <c r="AQ724" s="39"/>
      <c r="AR724" s="40"/>
      <c r="AS724" s="40"/>
    </row>
    <row r="725" spans="4:45" s="21" customFormat="1" ht="19.5" customHeight="1" x14ac:dyDescent="0.4">
      <c r="E725" s="20" t="s">
        <v>339</v>
      </c>
      <c r="AQ725" s="39"/>
      <c r="AR725" s="40" t="str">
        <f>D724</f>
        <v>●質問１.６－５</v>
      </c>
      <c r="AS725" s="40"/>
    </row>
    <row r="726" spans="4:45" s="21" customFormat="1" ht="19.5" customHeight="1" x14ac:dyDescent="0.4">
      <c r="AQ726" s="39"/>
      <c r="AR726" s="40" t="s">
        <v>447</v>
      </c>
      <c r="AS726" s="40">
        <f>M728</f>
        <v>0</v>
      </c>
    </row>
    <row r="727" spans="4:45" s="21" customFormat="1" ht="19.5" customHeight="1" thickBot="1" x14ac:dyDescent="0.45">
      <c r="E727" s="21" t="s">
        <v>345</v>
      </c>
      <c r="M727" s="21" t="s">
        <v>349</v>
      </c>
      <c r="P727" s="161" t="s">
        <v>331</v>
      </c>
      <c r="Q727" s="161"/>
      <c r="R727" s="161"/>
      <c r="S727" s="161"/>
      <c r="T727" s="161"/>
      <c r="U727" s="161"/>
      <c r="AQ727" s="39"/>
      <c r="AR727" s="40" t="s">
        <v>453</v>
      </c>
      <c r="AS727" s="40">
        <f t="shared" ref="AS727:AS730" si="10">M729</f>
        <v>0</v>
      </c>
    </row>
    <row r="728" spans="4:45" s="21" customFormat="1" ht="19.5" customHeight="1" thickBot="1" x14ac:dyDescent="0.45">
      <c r="M728" s="131"/>
      <c r="N728" s="132"/>
      <c r="O728" s="133"/>
      <c r="P728" s="134">
        <f>P713</f>
        <v>0</v>
      </c>
      <c r="Q728" s="135"/>
      <c r="R728" s="135"/>
      <c r="S728" s="135"/>
      <c r="T728" s="135"/>
      <c r="U728" s="136"/>
      <c r="AA728" s="106"/>
      <c r="AQ728" s="39"/>
      <c r="AR728" s="40" t="s">
        <v>452</v>
      </c>
      <c r="AS728" s="40">
        <f t="shared" si="10"/>
        <v>0</v>
      </c>
    </row>
    <row r="729" spans="4:45" s="21" customFormat="1" ht="19.5" customHeight="1" thickBot="1" x14ac:dyDescent="0.45">
      <c r="M729" s="131"/>
      <c r="N729" s="132"/>
      <c r="O729" s="133"/>
      <c r="P729" s="134">
        <f t="shared" ref="P729:P731" si="11">P714</f>
        <v>0</v>
      </c>
      <c r="Q729" s="135"/>
      <c r="R729" s="135"/>
      <c r="S729" s="135"/>
      <c r="T729" s="135"/>
      <c r="U729" s="136"/>
      <c r="AQ729" s="39"/>
      <c r="AR729" s="40" t="s">
        <v>451</v>
      </c>
      <c r="AS729" s="40">
        <f t="shared" si="10"/>
        <v>0</v>
      </c>
    </row>
    <row r="730" spans="4:45" s="21" customFormat="1" ht="19.5" customHeight="1" thickBot="1" x14ac:dyDescent="0.45">
      <c r="M730" s="131"/>
      <c r="N730" s="132"/>
      <c r="O730" s="133"/>
      <c r="P730" s="134">
        <f t="shared" si="11"/>
        <v>0</v>
      </c>
      <c r="Q730" s="135"/>
      <c r="R730" s="135"/>
      <c r="S730" s="135"/>
      <c r="T730" s="135"/>
      <c r="U730" s="136"/>
      <c r="AQ730" s="39"/>
      <c r="AR730" s="40" t="s">
        <v>450</v>
      </c>
      <c r="AS730" s="40">
        <f t="shared" si="10"/>
        <v>0</v>
      </c>
    </row>
    <row r="731" spans="4:45" s="21" customFormat="1" ht="19.5" customHeight="1" thickBot="1" x14ac:dyDescent="0.45">
      <c r="M731" s="131"/>
      <c r="N731" s="132"/>
      <c r="O731" s="133"/>
      <c r="P731" s="134">
        <f t="shared" si="11"/>
        <v>0</v>
      </c>
      <c r="Q731" s="135"/>
      <c r="R731" s="135"/>
      <c r="S731" s="135"/>
      <c r="T731" s="135"/>
      <c r="U731" s="136"/>
      <c r="AQ731" s="39"/>
      <c r="AR731" s="40" t="s">
        <v>60</v>
      </c>
      <c r="AS731" s="97">
        <f>H739</f>
        <v>0</v>
      </c>
    </row>
    <row r="732" spans="4:45" s="21" customFormat="1" ht="19.5" customHeight="1" thickBot="1" x14ac:dyDescent="0.45">
      <c r="M732" s="131"/>
      <c r="N732" s="132"/>
      <c r="O732" s="133"/>
      <c r="P732" s="234">
        <f>P717</f>
        <v>0</v>
      </c>
      <c r="Q732" s="235"/>
      <c r="R732" s="235"/>
      <c r="S732" s="235"/>
      <c r="T732" s="235"/>
      <c r="U732" s="236"/>
      <c r="Y732" s="106"/>
      <c r="AA732" s="106"/>
      <c r="AQ732" s="39"/>
      <c r="AR732" s="40"/>
      <c r="AS732" s="40"/>
    </row>
    <row r="733" spans="4:45" s="21" customFormat="1" ht="19.5" customHeight="1" x14ac:dyDescent="0.4">
      <c r="E733" s="31"/>
      <c r="F733" s="31"/>
      <c r="G733" s="31"/>
      <c r="H733" s="172"/>
      <c r="I733" s="172"/>
      <c r="J733" s="172"/>
      <c r="K733" s="31"/>
      <c r="L733" s="31"/>
      <c r="P733" s="48"/>
      <c r="Q733" s="48"/>
      <c r="R733" s="48"/>
      <c r="S733" s="48"/>
      <c r="T733" s="48"/>
      <c r="U733" s="48"/>
      <c r="V733" s="48"/>
      <c r="W733" s="48"/>
      <c r="X733" s="48"/>
      <c r="Y733" s="48"/>
      <c r="Z733" s="48"/>
      <c r="AA733" s="48"/>
      <c r="AB733" s="48"/>
      <c r="AC733" s="48"/>
      <c r="AD733" s="48"/>
      <c r="AE733" s="48"/>
      <c r="AF733" s="48"/>
      <c r="AG733" s="48"/>
      <c r="AH733" s="48"/>
      <c r="AI733" s="48"/>
      <c r="AJ733" s="48"/>
      <c r="AK733" s="48"/>
      <c r="AL733" s="48"/>
      <c r="AM733" s="48"/>
      <c r="AN733" s="48"/>
      <c r="AQ733" s="39"/>
      <c r="AR733" s="40"/>
      <c r="AS733" s="40"/>
    </row>
    <row r="734" spans="4:45" s="21" customFormat="1" ht="19.5" customHeight="1" x14ac:dyDescent="0.4">
      <c r="E734" s="31"/>
      <c r="F734" s="31"/>
      <c r="G734" s="31" t="s">
        <v>65</v>
      </c>
      <c r="H734" s="21" t="s">
        <v>340</v>
      </c>
      <c r="L734" s="31"/>
      <c r="M734" s="31"/>
      <c r="N734" s="31"/>
      <c r="O734" s="31"/>
      <c r="P734" s="48"/>
      <c r="Q734" s="48"/>
      <c r="R734" s="48"/>
      <c r="S734" s="48"/>
      <c r="T734" s="48"/>
      <c r="U734" s="48"/>
      <c r="V734" s="48"/>
      <c r="W734" s="48"/>
      <c r="X734" s="48"/>
      <c r="Y734" s="48"/>
      <c r="Z734" s="48"/>
      <c r="AA734" s="48"/>
      <c r="AB734" s="48"/>
      <c r="AC734" s="48"/>
      <c r="AD734" s="48"/>
      <c r="AE734" s="48"/>
      <c r="AF734" s="48"/>
      <c r="AG734" s="48"/>
      <c r="AH734" s="48"/>
      <c r="AI734" s="48"/>
      <c r="AJ734" s="48"/>
      <c r="AK734" s="48"/>
      <c r="AL734" s="48"/>
      <c r="AM734" s="48"/>
      <c r="AN734" s="48"/>
      <c r="AQ734" s="39"/>
      <c r="AR734" s="40"/>
      <c r="AS734" s="40"/>
    </row>
    <row r="735" spans="4:45" s="21" customFormat="1" ht="19.5" customHeight="1" x14ac:dyDescent="0.4">
      <c r="E735" s="31"/>
      <c r="F735" s="31"/>
      <c r="G735" s="31" t="s">
        <v>64</v>
      </c>
      <c r="H735" s="21" t="s">
        <v>342</v>
      </c>
      <c r="L735" s="31"/>
      <c r="M735" s="31"/>
      <c r="N735" s="31"/>
      <c r="O735" s="31"/>
      <c r="P735" s="48"/>
      <c r="Q735" s="48"/>
      <c r="R735" s="48"/>
      <c r="S735" s="48"/>
      <c r="T735" s="48"/>
      <c r="U735" s="48"/>
      <c r="V735" s="48"/>
      <c r="W735" s="48"/>
      <c r="X735" s="48"/>
      <c r="Y735" s="48"/>
      <c r="Z735" s="48"/>
      <c r="AA735" s="48"/>
      <c r="AB735" s="48"/>
      <c r="AC735" s="48"/>
      <c r="AD735" s="48"/>
      <c r="AE735" s="48"/>
      <c r="AF735" s="48"/>
      <c r="AG735" s="48"/>
      <c r="AH735" s="48"/>
      <c r="AI735" s="48"/>
      <c r="AJ735" s="48"/>
      <c r="AK735" s="48"/>
      <c r="AL735" s="48"/>
      <c r="AM735" s="48"/>
      <c r="AN735" s="48"/>
      <c r="AQ735" s="39"/>
      <c r="AR735" s="40"/>
      <c r="AS735" s="40"/>
    </row>
    <row r="736" spans="4:45" s="21" customFormat="1" ht="19.5" customHeight="1" x14ac:dyDescent="0.4">
      <c r="E736" s="31"/>
      <c r="F736" s="31"/>
      <c r="G736" s="31" t="s">
        <v>70</v>
      </c>
      <c r="H736" s="21" t="s">
        <v>341</v>
      </c>
      <c r="L736" s="31"/>
      <c r="M736" s="31"/>
      <c r="N736" s="31"/>
      <c r="O736" s="31"/>
      <c r="P736" s="48"/>
      <c r="Q736" s="48"/>
      <c r="R736" s="48"/>
      <c r="S736" s="48"/>
      <c r="T736" s="48"/>
      <c r="U736" s="48"/>
      <c r="V736" s="48"/>
      <c r="W736" s="48"/>
      <c r="X736" s="48"/>
      <c r="Y736" s="48"/>
      <c r="Z736" s="48"/>
      <c r="AA736" s="48"/>
      <c r="AB736" s="48"/>
      <c r="AC736" s="48"/>
      <c r="AD736" s="48"/>
      <c r="AE736" s="48"/>
      <c r="AF736" s="48"/>
      <c r="AG736" s="48"/>
      <c r="AH736" s="48"/>
      <c r="AI736" s="48"/>
      <c r="AJ736" s="48"/>
      <c r="AK736" s="48"/>
      <c r="AL736" s="48"/>
      <c r="AM736" s="48"/>
      <c r="AN736" s="48"/>
      <c r="AQ736" s="39"/>
      <c r="AR736" s="40"/>
      <c r="AS736" s="40"/>
    </row>
    <row r="737" spans="4:45" s="21" customFormat="1" ht="19.5" customHeight="1" x14ac:dyDescent="0.4">
      <c r="E737" s="31"/>
      <c r="F737" s="31"/>
      <c r="G737" s="31" t="s">
        <v>59</v>
      </c>
      <c r="H737" s="21" t="s">
        <v>343</v>
      </c>
      <c r="L737" s="31"/>
      <c r="M737" s="31"/>
      <c r="N737" s="31"/>
      <c r="O737" s="31"/>
      <c r="P737" s="48"/>
      <c r="Q737" s="48"/>
      <c r="R737" s="48"/>
      <c r="S737" s="48"/>
      <c r="T737" s="48"/>
      <c r="U737" s="48"/>
      <c r="V737" s="48"/>
      <c r="W737" s="48"/>
      <c r="X737" s="48"/>
      <c r="Y737" s="48"/>
      <c r="Z737" s="48"/>
      <c r="AA737" s="48"/>
      <c r="AB737" s="48"/>
      <c r="AC737" s="48"/>
      <c r="AD737" s="48"/>
      <c r="AE737" s="48"/>
      <c r="AF737" s="48"/>
      <c r="AG737" s="48"/>
      <c r="AH737" s="48"/>
      <c r="AI737" s="48"/>
      <c r="AJ737" s="48"/>
      <c r="AK737" s="48"/>
      <c r="AL737" s="48"/>
      <c r="AM737" s="48"/>
      <c r="AN737" s="48"/>
      <c r="AQ737" s="39"/>
      <c r="AR737" s="40"/>
      <c r="AS737" s="40"/>
    </row>
    <row r="738" spans="4:45" s="21" customFormat="1" ht="19.5" customHeight="1" thickBot="1" x14ac:dyDescent="0.45">
      <c r="E738" s="31"/>
      <c r="F738" s="31"/>
      <c r="G738" s="31" t="s">
        <v>80</v>
      </c>
      <c r="H738" s="21" t="s">
        <v>344</v>
      </c>
      <c r="L738" s="31"/>
      <c r="M738" s="31"/>
      <c r="N738" s="31"/>
      <c r="O738" s="31"/>
      <c r="P738" s="48"/>
      <c r="Q738" s="48"/>
      <c r="R738" s="48"/>
      <c r="S738" s="48"/>
      <c r="T738" s="48"/>
      <c r="U738" s="48"/>
      <c r="V738" s="48"/>
      <c r="W738" s="48"/>
      <c r="X738" s="48"/>
      <c r="Y738" s="48"/>
      <c r="Z738" s="48"/>
      <c r="AA738" s="48"/>
      <c r="AB738" s="48"/>
      <c r="AC738" s="48"/>
      <c r="AD738" s="48"/>
      <c r="AE738" s="48"/>
      <c r="AF738" s="48"/>
      <c r="AG738" s="48"/>
      <c r="AH738" s="48"/>
      <c r="AI738" s="48"/>
      <c r="AJ738" s="48"/>
      <c r="AK738" s="48"/>
      <c r="AL738" s="48"/>
      <c r="AM738" s="48"/>
      <c r="AN738" s="48"/>
      <c r="AQ738" s="39"/>
      <c r="AR738" s="40"/>
      <c r="AS738" s="40"/>
    </row>
    <row r="739" spans="4:45" s="21" customFormat="1" ht="19.5" customHeight="1" thickTop="1" thickBot="1" x14ac:dyDescent="0.45">
      <c r="E739" s="31"/>
      <c r="F739" s="31"/>
      <c r="G739" s="31"/>
      <c r="H739" s="231"/>
      <c r="I739" s="232"/>
      <c r="J739" s="232"/>
      <c r="K739" s="232"/>
      <c r="L739" s="232"/>
      <c r="M739" s="232"/>
      <c r="N739" s="232"/>
      <c r="O739" s="232"/>
      <c r="P739" s="232"/>
      <c r="Q739" s="232"/>
      <c r="R739" s="232"/>
      <c r="S739" s="232"/>
      <c r="T739" s="232"/>
      <c r="U739" s="232"/>
      <c r="V739" s="232"/>
      <c r="W739" s="232"/>
      <c r="X739" s="232"/>
      <c r="Y739" s="232"/>
      <c r="Z739" s="232"/>
      <c r="AA739" s="232"/>
      <c r="AB739" s="232"/>
      <c r="AC739" s="232"/>
      <c r="AD739" s="232"/>
      <c r="AE739" s="232"/>
      <c r="AF739" s="232"/>
      <c r="AG739" s="232"/>
      <c r="AH739" s="232"/>
      <c r="AI739" s="232"/>
      <c r="AJ739" s="232"/>
      <c r="AK739" s="232"/>
      <c r="AL739" s="232"/>
      <c r="AM739" s="233"/>
      <c r="AN739" s="48"/>
      <c r="AP739" s="21" t="s">
        <v>81</v>
      </c>
      <c r="AQ739" s="39"/>
      <c r="AR739" s="40"/>
      <c r="AS739" s="40"/>
    </row>
    <row r="740" spans="4:45" s="21" customFormat="1" ht="19.5" customHeight="1" thickTop="1" x14ac:dyDescent="0.4">
      <c r="E740" s="31"/>
      <c r="F740" s="31"/>
      <c r="G740" s="31"/>
      <c r="L740" s="31"/>
      <c r="M740" s="31"/>
      <c r="N740" s="31"/>
      <c r="O740" s="31"/>
      <c r="P740" s="48"/>
      <c r="Q740" s="48"/>
      <c r="R740" s="48"/>
      <c r="S740" s="48"/>
      <c r="T740" s="48"/>
      <c r="U740" s="48"/>
      <c r="V740" s="48"/>
      <c r="W740" s="48"/>
      <c r="X740" s="48"/>
      <c r="Y740" s="48"/>
      <c r="Z740" s="48"/>
      <c r="AA740" s="48"/>
      <c r="AB740" s="48"/>
      <c r="AC740" s="48"/>
      <c r="AD740" s="48"/>
      <c r="AE740" s="48"/>
      <c r="AF740" s="48"/>
      <c r="AG740" s="48"/>
      <c r="AH740" s="48"/>
      <c r="AI740" s="48"/>
      <c r="AJ740" s="48"/>
      <c r="AK740" s="48"/>
      <c r="AL740" s="48"/>
      <c r="AM740" s="48"/>
      <c r="AN740" s="48"/>
      <c r="AQ740" s="39"/>
      <c r="AR740" s="40"/>
      <c r="AS740" s="40"/>
    </row>
    <row r="741" spans="4:45" s="21" customFormat="1" ht="19.5" customHeight="1" x14ac:dyDescent="0.4">
      <c r="D741" s="20" t="s">
        <v>346</v>
      </c>
      <c r="AQ741" s="39"/>
      <c r="AR741" s="40"/>
      <c r="AS741" s="40"/>
    </row>
    <row r="742" spans="4:45" s="21" customFormat="1" ht="19.5" customHeight="1" x14ac:dyDescent="0.4">
      <c r="E742" s="20" t="s">
        <v>347</v>
      </c>
      <c r="AQ742" s="39"/>
      <c r="AR742" s="40" t="str">
        <f>D741</f>
        <v>●質問１.６－６</v>
      </c>
      <c r="AS742" s="40">
        <f>E746</f>
        <v>0</v>
      </c>
    </row>
    <row r="743" spans="4:45" s="21" customFormat="1" ht="19.5" customHeight="1" x14ac:dyDescent="0.4">
      <c r="AQ743" s="39"/>
      <c r="AR743" s="40"/>
      <c r="AS743" s="40"/>
    </row>
    <row r="744" spans="4:45" s="21" customFormat="1" ht="19.5" customHeight="1" x14ac:dyDescent="0.4">
      <c r="E744" s="21" t="s">
        <v>348</v>
      </c>
      <c r="AQ744" s="39"/>
      <c r="AR744" s="40"/>
      <c r="AS744" s="40"/>
    </row>
    <row r="745" spans="4:45" s="21" customFormat="1" ht="19.5" customHeight="1" thickBot="1" x14ac:dyDescent="0.45">
      <c r="E745" s="20" t="s">
        <v>350</v>
      </c>
      <c r="J745" s="20"/>
      <c r="AQ745" s="39"/>
      <c r="AR745" s="40"/>
      <c r="AS745" s="40"/>
    </row>
    <row r="746" spans="4:45" s="21" customFormat="1" ht="19.5" customHeight="1" thickTop="1" x14ac:dyDescent="0.4">
      <c r="E746" s="162"/>
      <c r="F746" s="163"/>
      <c r="G746" s="163"/>
      <c r="H746" s="163"/>
      <c r="I746" s="163"/>
      <c r="J746" s="163"/>
      <c r="K746" s="163"/>
      <c r="L746" s="163"/>
      <c r="M746" s="163"/>
      <c r="N746" s="163"/>
      <c r="O746" s="163"/>
      <c r="P746" s="163"/>
      <c r="Q746" s="163"/>
      <c r="R746" s="163"/>
      <c r="S746" s="163"/>
      <c r="T746" s="163"/>
      <c r="U746" s="163"/>
      <c r="V746" s="163"/>
      <c r="W746" s="163"/>
      <c r="X746" s="163"/>
      <c r="Y746" s="163"/>
      <c r="Z746" s="163"/>
      <c r="AA746" s="163"/>
      <c r="AB746" s="163"/>
      <c r="AC746" s="163"/>
      <c r="AD746" s="163"/>
      <c r="AE746" s="163"/>
      <c r="AF746" s="163"/>
      <c r="AG746" s="163"/>
      <c r="AH746" s="163"/>
      <c r="AI746" s="163"/>
      <c r="AJ746" s="163"/>
      <c r="AK746" s="163"/>
      <c r="AL746" s="163"/>
      <c r="AM746" s="163"/>
      <c r="AN746" s="164"/>
      <c r="AQ746" s="39"/>
      <c r="AR746" s="40"/>
      <c r="AS746" s="40"/>
    </row>
    <row r="747" spans="4:45" s="21" customFormat="1" ht="19.5" customHeight="1" x14ac:dyDescent="0.4">
      <c r="E747" s="165"/>
      <c r="F747" s="166"/>
      <c r="G747" s="166"/>
      <c r="H747" s="166"/>
      <c r="I747" s="166"/>
      <c r="J747" s="166"/>
      <c r="K747" s="166"/>
      <c r="L747" s="166"/>
      <c r="M747" s="166"/>
      <c r="N747" s="166"/>
      <c r="O747" s="166"/>
      <c r="P747" s="166"/>
      <c r="Q747" s="166"/>
      <c r="R747" s="166"/>
      <c r="S747" s="166"/>
      <c r="T747" s="166"/>
      <c r="U747" s="166"/>
      <c r="V747" s="166"/>
      <c r="W747" s="166"/>
      <c r="X747" s="166"/>
      <c r="Y747" s="166"/>
      <c r="Z747" s="166"/>
      <c r="AA747" s="166"/>
      <c r="AB747" s="166"/>
      <c r="AC747" s="166"/>
      <c r="AD747" s="166"/>
      <c r="AE747" s="166"/>
      <c r="AF747" s="166"/>
      <c r="AG747" s="166"/>
      <c r="AH747" s="166"/>
      <c r="AI747" s="166"/>
      <c r="AJ747" s="166"/>
      <c r="AK747" s="166"/>
      <c r="AL747" s="166"/>
      <c r="AM747" s="166"/>
      <c r="AN747" s="167"/>
      <c r="AQ747" s="39"/>
      <c r="AR747" s="40"/>
      <c r="AS747" s="40"/>
    </row>
    <row r="748" spans="4:45" s="21" customFormat="1" ht="19.5" customHeight="1" thickBot="1" x14ac:dyDescent="0.45">
      <c r="E748" s="168"/>
      <c r="F748" s="169"/>
      <c r="G748" s="169"/>
      <c r="H748" s="169"/>
      <c r="I748" s="169"/>
      <c r="J748" s="169"/>
      <c r="K748" s="169"/>
      <c r="L748" s="169"/>
      <c r="M748" s="169"/>
      <c r="N748" s="169"/>
      <c r="O748" s="169"/>
      <c r="P748" s="169"/>
      <c r="Q748" s="169"/>
      <c r="R748" s="169"/>
      <c r="S748" s="169"/>
      <c r="T748" s="169"/>
      <c r="U748" s="169"/>
      <c r="V748" s="169"/>
      <c r="W748" s="169"/>
      <c r="X748" s="169"/>
      <c r="Y748" s="169"/>
      <c r="Z748" s="169"/>
      <c r="AA748" s="169"/>
      <c r="AB748" s="169"/>
      <c r="AC748" s="169"/>
      <c r="AD748" s="169"/>
      <c r="AE748" s="169"/>
      <c r="AF748" s="169"/>
      <c r="AG748" s="169"/>
      <c r="AH748" s="169"/>
      <c r="AI748" s="169"/>
      <c r="AJ748" s="169"/>
      <c r="AK748" s="169"/>
      <c r="AL748" s="169"/>
      <c r="AM748" s="169"/>
      <c r="AN748" s="170"/>
      <c r="AQ748" s="39"/>
      <c r="AR748" s="40"/>
      <c r="AS748" s="40"/>
    </row>
    <row r="749" spans="4:45" s="21" customFormat="1" ht="19.5" customHeight="1" thickTop="1" x14ac:dyDescent="0.4">
      <c r="E749" s="31"/>
      <c r="F749" s="31"/>
      <c r="G749" s="31"/>
      <c r="H749" s="172"/>
      <c r="I749" s="172"/>
      <c r="J749" s="172"/>
      <c r="K749" s="31"/>
      <c r="L749" s="31"/>
      <c r="P749" s="48"/>
      <c r="Q749" s="48"/>
      <c r="R749" s="48"/>
      <c r="S749" s="48"/>
      <c r="T749" s="48"/>
      <c r="U749" s="48"/>
      <c r="V749" s="48"/>
      <c r="W749" s="48"/>
      <c r="X749" s="48"/>
      <c r="Y749" s="48"/>
      <c r="Z749" s="48"/>
      <c r="AA749" s="48"/>
      <c r="AB749" s="48"/>
      <c r="AC749" s="48"/>
      <c r="AD749" s="48"/>
      <c r="AE749" s="48"/>
      <c r="AF749" s="48"/>
      <c r="AG749" s="48"/>
      <c r="AH749" s="48"/>
      <c r="AI749" s="48"/>
      <c r="AJ749" s="48"/>
      <c r="AK749" s="48"/>
      <c r="AL749" s="48"/>
      <c r="AM749" s="48"/>
      <c r="AN749" s="48"/>
      <c r="AQ749" s="39"/>
      <c r="AR749" s="40"/>
      <c r="AS749" s="40"/>
    </row>
    <row r="750" spans="4:45" s="21" customFormat="1" ht="19.5" customHeight="1" x14ac:dyDescent="0.4">
      <c r="D750" s="20" t="s">
        <v>351</v>
      </c>
      <c r="I750" s="20"/>
      <c r="AQ750" s="39"/>
      <c r="AR750" s="40"/>
      <c r="AS750" s="40"/>
    </row>
    <row r="751" spans="4:45" s="21" customFormat="1" ht="19.5" customHeight="1" x14ac:dyDescent="0.4">
      <c r="E751" s="20" t="s">
        <v>411</v>
      </c>
      <c r="AP751" s="21" t="s">
        <v>81</v>
      </c>
      <c r="AQ751" s="39"/>
      <c r="AR751" s="40"/>
      <c r="AS751" s="40"/>
    </row>
    <row r="752" spans="4:45" s="21" customFormat="1" ht="19.5" customHeight="1" x14ac:dyDescent="0.4">
      <c r="AQ752" s="39"/>
      <c r="AR752" s="46" t="str">
        <f>D750</f>
        <v>●質問１.６－７</v>
      </c>
      <c r="AS752" s="46">
        <f>E754</f>
        <v>0</v>
      </c>
    </row>
    <row r="753" spans="2:45" s="21" customFormat="1" ht="19.5" customHeight="1" thickBot="1" x14ac:dyDescent="0.45">
      <c r="E753" s="21" t="s">
        <v>354</v>
      </c>
      <c r="J753" s="21" t="s">
        <v>412</v>
      </c>
      <c r="K753"/>
      <c r="L753"/>
      <c r="M753"/>
      <c r="N753"/>
      <c r="O753"/>
      <c r="P753"/>
      <c r="Q753"/>
      <c r="R753"/>
      <c r="S753"/>
      <c r="T753"/>
      <c r="U753"/>
      <c r="V753"/>
      <c r="W753"/>
      <c r="X753"/>
      <c r="Y753"/>
      <c r="Z753"/>
      <c r="AA753"/>
      <c r="AB753"/>
      <c r="AC753"/>
      <c r="AD753"/>
      <c r="AE753"/>
      <c r="AF753"/>
      <c r="AG753"/>
      <c r="AH753"/>
      <c r="AI753"/>
      <c r="AJ753"/>
      <c r="AK753"/>
      <c r="AL753"/>
      <c r="AM753"/>
      <c r="AN753"/>
      <c r="AQ753" s="39"/>
      <c r="AR753" s="40"/>
      <c r="AS753" s="40"/>
    </row>
    <row r="754" spans="2:45" s="21" customFormat="1" ht="19.5" customHeight="1" thickTop="1" x14ac:dyDescent="0.4">
      <c r="E754" s="143"/>
      <c r="F754" s="144"/>
      <c r="G754" s="144"/>
      <c r="H754" s="144"/>
      <c r="I754" s="144"/>
      <c r="J754" s="144"/>
      <c r="K754" s="144"/>
      <c r="L754" s="144"/>
      <c r="M754" s="144"/>
      <c r="N754" s="144"/>
      <c r="O754" s="144"/>
      <c r="P754" s="144"/>
      <c r="Q754" s="144"/>
      <c r="R754" s="144"/>
      <c r="S754" s="144"/>
      <c r="T754" s="144"/>
      <c r="U754" s="144"/>
      <c r="V754" s="144"/>
      <c r="W754" s="144"/>
      <c r="X754" s="144"/>
      <c r="Y754" s="144"/>
      <c r="Z754" s="144"/>
      <c r="AA754" s="144"/>
      <c r="AB754" s="144"/>
      <c r="AC754" s="144"/>
      <c r="AD754" s="144"/>
      <c r="AE754" s="144"/>
      <c r="AF754" s="144"/>
      <c r="AG754" s="144"/>
      <c r="AH754" s="144"/>
      <c r="AI754" s="144"/>
      <c r="AJ754" s="144"/>
      <c r="AK754" s="144"/>
      <c r="AL754" s="144"/>
      <c r="AM754" s="144"/>
      <c r="AN754" s="145"/>
      <c r="AQ754" s="39"/>
      <c r="AR754" s="40"/>
      <c r="AS754" s="40"/>
    </row>
    <row r="755" spans="2:45" s="21" customFormat="1" ht="19.5" customHeight="1" x14ac:dyDescent="0.4">
      <c r="E755" s="146"/>
      <c r="F755" s="147"/>
      <c r="G755" s="147"/>
      <c r="H755" s="147"/>
      <c r="I755" s="147"/>
      <c r="J755" s="147"/>
      <c r="K755" s="147"/>
      <c r="L755" s="147"/>
      <c r="M755" s="147"/>
      <c r="N755" s="147"/>
      <c r="O755" s="147"/>
      <c r="P755" s="147"/>
      <c r="Q755" s="147"/>
      <c r="R755" s="147"/>
      <c r="S755" s="147"/>
      <c r="T755" s="147"/>
      <c r="U755" s="147"/>
      <c r="V755" s="147"/>
      <c r="W755" s="147"/>
      <c r="X755" s="147"/>
      <c r="Y755" s="147"/>
      <c r="Z755" s="147"/>
      <c r="AA755" s="147"/>
      <c r="AB755" s="147"/>
      <c r="AC755" s="147"/>
      <c r="AD755" s="147"/>
      <c r="AE755" s="147"/>
      <c r="AF755" s="147"/>
      <c r="AG755" s="147"/>
      <c r="AH755" s="147"/>
      <c r="AI755" s="147"/>
      <c r="AJ755" s="147"/>
      <c r="AK755" s="147"/>
      <c r="AL755" s="147"/>
      <c r="AM755" s="147"/>
      <c r="AN755" s="148"/>
      <c r="AQ755" s="39"/>
      <c r="AR755" s="40"/>
      <c r="AS755" s="40"/>
    </row>
    <row r="756" spans="2:45" s="21" customFormat="1" ht="19.5" customHeight="1" x14ac:dyDescent="0.4">
      <c r="E756" s="146"/>
      <c r="F756" s="147"/>
      <c r="G756" s="147"/>
      <c r="H756" s="147"/>
      <c r="I756" s="147"/>
      <c r="J756" s="147"/>
      <c r="K756" s="147"/>
      <c r="L756" s="147"/>
      <c r="M756" s="147"/>
      <c r="N756" s="147"/>
      <c r="O756" s="147"/>
      <c r="P756" s="147"/>
      <c r="Q756" s="147"/>
      <c r="R756" s="147"/>
      <c r="S756" s="147"/>
      <c r="T756" s="147"/>
      <c r="U756" s="147"/>
      <c r="V756" s="147"/>
      <c r="W756" s="147"/>
      <c r="X756" s="147"/>
      <c r="Y756" s="147"/>
      <c r="Z756" s="147"/>
      <c r="AA756" s="147"/>
      <c r="AB756" s="147"/>
      <c r="AC756" s="147"/>
      <c r="AD756" s="147"/>
      <c r="AE756" s="147"/>
      <c r="AF756" s="147"/>
      <c r="AG756" s="147"/>
      <c r="AH756" s="147"/>
      <c r="AI756" s="147"/>
      <c r="AJ756" s="147"/>
      <c r="AK756" s="147"/>
      <c r="AL756" s="147"/>
      <c r="AM756" s="147"/>
      <c r="AN756" s="148"/>
      <c r="AQ756" s="39"/>
      <c r="AR756" s="40"/>
      <c r="AS756" s="40"/>
    </row>
    <row r="757" spans="2:45" s="21" customFormat="1" ht="19.5" customHeight="1" x14ac:dyDescent="0.4">
      <c r="E757" s="146"/>
      <c r="F757" s="147"/>
      <c r="G757" s="147"/>
      <c r="H757" s="147"/>
      <c r="I757" s="147"/>
      <c r="J757" s="147"/>
      <c r="K757" s="147"/>
      <c r="L757" s="147"/>
      <c r="M757" s="147"/>
      <c r="N757" s="147"/>
      <c r="O757" s="147"/>
      <c r="P757" s="147"/>
      <c r="Q757" s="147"/>
      <c r="R757" s="147"/>
      <c r="S757" s="147"/>
      <c r="T757" s="147"/>
      <c r="U757" s="147"/>
      <c r="V757" s="147"/>
      <c r="W757" s="147"/>
      <c r="X757" s="147"/>
      <c r="Y757" s="147"/>
      <c r="Z757" s="147"/>
      <c r="AA757" s="147"/>
      <c r="AB757" s="147"/>
      <c r="AC757" s="147"/>
      <c r="AD757" s="147"/>
      <c r="AE757" s="147"/>
      <c r="AF757" s="147"/>
      <c r="AG757" s="147"/>
      <c r="AH757" s="147"/>
      <c r="AI757" s="147"/>
      <c r="AJ757" s="147"/>
      <c r="AK757" s="147"/>
      <c r="AL757" s="147"/>
      <c r="AM757" s="147"/>
      <c r="AN757" s="148"/>
      <c r="AQ757" s="39"/>
      <c r="AR757" s="40"/>
      <c r="AS757" s="40"/>
    </row>
    <row r="758" spans="2:45" s="21" customFormat="1" ht="19.5" customHeight="1" thickBot="1" x14ac:dyDescent="0.45">
      <c r="E758" s="149"/>
      <c r="F758" s="150"/>
      <c r="G758" s="150"/>
      <c r="H758" s="150"/>
      <c r="I758" s="150"/>
      <c r="J758" s="150"/>
      <c r="K758" s="150"/>
      <c r="L758" s="150"/>
      <c r="M758" s="150"/>
      <c r="N758" s="150"/>
      <c r="O758" s="150"/>
      <c r="P758" s="150"/>
      <c r="Q758" s="150"/>
      <c r="R758" s="150"/>
      <c r="S758" s="150"/>
      <c r="T758" s="150"/>
      <c r="U758" s="150"/>
      <c r="V758" s="150"/>
      <c r="W758" s="150"/>
      <c r="X758" s="150"/>
      <c r="Y758" s="150"/>
      <c r="Z758" s="150"/>
      <c r="AA758" s="150"/>
      <c r="AB758" s="150"/>
      <c r="AC758" s="150"/>
      <c r="AD758" s="150"/>
      <c r="AE758" s="150"/>
      <c r="AF758" s="150"/>
      <c r="AG758" s="150"/>
      <c r="AH758" s="150"/>
      <c r="AI758" s="150"/>
      <c r="AJ758" s="150"/>
      <c r="AK758" s="150"/>
      <c r="AL758" s="150"/>
      <c r="AM758" s="150"/>
      <c r="AN758" s="151"/>
      <c r="AQ758" s="39"/>
      <c r="AR758" s="40"/>
      <c r="AS758" s="40"/>
    </row>
    <row r="759" spans="2:45" s="21" customFormat="1" ht="19.5" customHeight="1" thickTop="1" x14ac:dyDescent="0.4">
      <c r="AQ759" s="39"/>
      <c r="AR759" s="40"/>
      <c r="AS759" s="40"/>
    </row>
    <row r="760" spans="2:45" s="21" customFormat="1" ht="19.5" customHeight="1" x14ac:dyDescent="0.4">
      <c r="D760" s="20" t="s">
        <v>413</v>
      </c>
      <c r="I760" s="20"/>
      <c r="AQ760" s="39"/>
      <c r="AR760" s="40"/>
      <c r="AS760" s="40"/>
    </row>
    <row r="761" spans="2:45" s="21" customFormat="1" ht="19.5" customHeight="1" x14ac:dyDescent="0.4">
      <c r="E761" s="20" t="s">
        <v>352</v>
      </c>
      <c r="AP761" s="21" t="s">
        <v>81</v>
      </c>
      <c r="AQ761" s="39"/>
      <c r="AR761" s="40"/>
      <c r="AS761" s="40"/>
    </row>
    <row r="762" spans="2:45" s="21" customFormat="1" ht="19.5" customHeight="1" x14ac:dyDescent="0.4">
      <c r="AQ762" s="39"/>
      <c r="AR762" s="46" t="str">
        <f>D760</f>
        <v>●質問１.６－８</v>
      </c>
      <c r="AS762" s="46">
        <f>E764</f>
        <v>0</v>
      </c>
    </row>
    <row r="763" spans="2:45" s="21" customFormat="1" ht="19.5" customHeight="1" thickBot="1" x14ac:dyDescent="0.45">
      <c r="E763" s="21" t="s">
        <v>414</v>
      </c>
      <c r="J763" s="21" t="s">
        <v>353</v>
      </c>
      <c r="K763"/>
      <c r="L763"/>
      <c r="M763"/>
      <c r="N763"/>
      <c r="O763"/>
      <c r="P763"/>
      <c r="Q763"/>
      <c r="R763"/>
      <c r="S763"/>
      <c r="T763"/>
      <c r="U763"/>
      <c r="V763"/>
      <c r="W763"/>
      <c r="X763"/>
      <c r="Y763"/>
      <c r="Z763"/>
      <c r="AA763"/>
      <c r="AB763"/>
      <c r="AC763"/>
      <c r="AD763"/>
      <c r="AE763"/>
      <c r="AF763"/>
      <c r="AG763"/>
      <c r="AH763"/>
      <c r="AI763"/>
      <c r="AJ763"/>
      <c r="AK763"/>
      <c r="AL763"/>
      <c r="AM763"/>
      <c r="AN763"/>
      <c r="AQ763" s="39"/>
      <c r="AR763" s="40"/>
      <c r="AS763" s="40"/>
    </row>
    <row r="764" spans="2:45" s="21" customFormat="1" ht="19.5" customHeight="1" thickTop="1" x14ac:dyDescent="0.4">
      <c r="E764" s="143"/>
      <c r="F764" s="144"/>
      <c r="G764" s="144"/>
      <c r="H764" s="144"/>
      <c r="I764" s="144"/>
      <c r="J764" s="144"/>
      <c r="K764" s="144"/>
      <c r="L764" s="144"/>
      <c r="M764" s="144"/>
      <c r="N764" s="144"/>
      <c r="O764" s="144"/>
      <c r="P764" s="144"/>
      <c r="Q764" s="144"/>
      <c r="R764" s="144"/>
      <c r="S764" s="144"/>
      <c r="T764" s="144"/>
      <c r="U764" s="144"/>
      <c r="V764" s="144"/>
      <c r="W764" s="144"/>
      <c r="X764" s="144"/>
      <c r="Y764" s="144"/>
      <c r="Z764" s="144"/>
      <c r="AA764" s="144"/>
      <c r="AB764" s="144"/>
      <c r="AC764" s="144"/>
      <c r="AD764" s="144"/>
      <c r="AE764" s="144"/>
      <c r="AF764" s="144"/>
      <c r="AG764" s="144"/>
      <c r="AH764" s="144"/>
      <c r="AI764" s="144"/>
      <c r="AJ764" s="144"/>
      <c r="AK764" s="144"/>
      <c r="AL764" s="144"/>
      <c r="AM764" s="144"/>
      <c r="AN764" s="145"/>
      <c r="AQ764" s="39"/>
      <c r="AR764" s="40"/>
      <c r="AS764" s="40"/>
    </row>
    <row r="765" spans="2:45" s="21" customFormat="1" ht="19.5" customHeight="1" x14ac:dyDescent="0.4">
      <c r="E765" s="146"/>
      <c r="F765" s="147"/>
      <c r="G765" s="147"/>
      <c r="H765" s="147"/>
      <c r="I765" s="147"/>
      <c r="J765" s="147"/>
      <c r="K765" s="147"/>
      <c r="L765" s="147"/>
      <c r="M765" s="147"/>
      <c r="N765" s="147"/>
      <c r="O765" s="147"/>
      <c r="P765" s="147"/>
      <c r="Q765" s="147"/>
      <c r="R765" s="147"/>
      <c r="S765" s="147"/>
      <c r="T765" s="147"/>
      <c r="U765" s="147"/>
      <c r="V765" s="147"/>
      <c r="W765" s="147"/>
      <c r="X765" s="147"/>
      <c r="Y765" s="147"/>
      <c r="Z765" s="147"/>
      <c r="AA765" s="147"/>
      <c r="AB765" s="147"/>
      <c r="AC765" s="147"/>
      <c r="AD765" s="147"/>
      <c r="AE765" s="147"/>
      <c r="AF765" s="147"/>
      <c r="AG765" s="147"/>
      <c r="AH765" s="147"/>
      <c r="AI765" s="147"/>
      <c r="AJ765" s="147"/>
      <c r="AK765" s="147"/>
      <c r="AL765" s="147"/>
      <c r="AM765" s="147"/>
      <c r="AN765" s="148"/>
      <c r="AQ765" s="39"/>
      <c r="AR765" s="40"/>
      <c r="AS765" s="40"/>
    </row>
    <row r="766" spans="2:45" s="21" customFormat="1" ht="19.5" customHeight="1" thickBot="1" x14ac:dyDescent="0.45">
      <c r="E766" s="149"/>
      <c r="F766" s="150"/>
      <c r="G766" s="150"/>
      <c r="H766" s="150"/>
      <c r="I766" s="150"/>
      <c r="J766" s="150"/>
      <c r="K766" s="150"/>
      <c r="L766" s="150"/>
      <c r="M766" s="150"/>
      <c r="N766" s="150"/>
      <c r="O766" s="150"/>
      <c r="P766" s="150"/>
      <c r="Q766" s="150"/>
      <c r="R766" s="150"/>
      <c r="S766" s="150"/>
      <c r="T766" s="150"/>
      <c r="U766" s="150"/>
      <c r="V766" s="150"/>
      <c r="W766" s="150"/>
      <c r="X766" s="150"/>
      <c r="Y766" s="150"/>
      <c r="Z766" s="150"/>
      <c r="AA766" s="150"/>
      <c r="AB766" s="150"/>
      <c r="AC766" s="150"/>
      <c r="AD766" s="150"/>
      <c r="AE766" s="150"/>
      <c r="AF766" s="150"/>
      <c r="AG766" s="150"/>
      <c r="AH766" s="150"/>
      <c r="AI766" s="150"/>
      <c r="AJ766" s="150"/>
      <c r="AK766" s="150"/>
      <c r="AL766" s="150"/>
      <c r="AM766" s="150"/>
      <c r="AN766" s="151"/>
      <c r="AQ766" s="39"/>
      <c r="AR766" s="40"/>
      <c r="AS766" s="40"/>
    </row>
    <row r="767" spans="2:45" s="21" customFormat="1" ht="19.5" customHeight="1" thickTop="1" x14ac:dyDescent="0.4">
      <c r="AQ767" s="39"/>
      <c r="AR767" s="40"/>
      <c r="AS767" s="40"/>
    </row>
    <row r="768" spans="2:45" s="21" customFormat="1" ht="19.5" customHeight="1" x14ac:dyDescent="0.4">
      <c r="B768" s="60" t="s">
        <v>21</v>
      </c>
      <c r="AQ768" s="39"/>
      <c r="AR768" s="40"/>
      <c r="AS768" s="40"/>
    </row>
    <row r="769" spans="3:45" s="21" customFormat="1" ht="19.5" customHeight="1" x14ac:dyDescent="0.4">
      <c r="AQ769" s="39"/>
      <c r="AR769" s="40"/>
      <c r="AS769" s="40"/>
    </row>
    <row r="770" spans="3:45" s="21" customFormat="1" ht="19.5" customHeight="1" x14ac:dyDescent="0.4">
      <c r="C770" s="61" t="s">
        <v>49</v>
      </c>
      <c r="E770" s="62" t="str">
        <f>実施要領!E32</f>
        <v>民間活用導入後の技術継承方策について（技術関係）</v>
      </c>
      <c r="AP770" s="21" t="s">
        <v>65</v>
      </c>
      <c r="AQ770" s="39"/>
      <c r="AR770" s="40"/>
      <c r="AS770" s="40"/>
    </row>
    <row r="771" spans="3:45" s="21" customFormat="1" ht="19.5" customHeight="1" x14ac:dyDescent="0.4">
      <c r="AP771" s="21" t="s">
        <v>64</v>
      </c>
      <c r="AQ771" s="39"/>
      <c r="AR771" s="40"/>
      <c r="AS771" s="40"/>
    </row>
    <row r="772" spans="3:45" s="21" customFormat="1" ht="19.5" customHeight="1" x14ac:dyDescent="0.4">
      <c r="AP772" s="21" t="s">
        <v>70</v>
      </c>
      <c r="AQ772" s="39"/>
      <c r="AR772" s="40"/>
      <c r="AS772" s="40"/>
    </row>
    <row r="773" spans="3:45" s="21" customFormat="1" ht="19.5" customHeight="1" x14ac:dyDescent="0.4">
      <c r="AP773" s="21" t="s">
        <v>80</v>
      </c>
      <c r="AQ773" s="39"/>
      <c r="AR773" s="40"/>
      <c r="AS773" s="40"/>
    </row>
    <row r="774" spans="3:45" s="21" customFormat="1" ht="19.5" customHeight="1" x14ac:dyDescent="0.4">
      <c r="AQ774" s="39"/>
      <c r="AR774" s="40"/>
      <c r="AS774" s="40"/>
    </row>
    <row r="775" spans="3:45" s="21" customFormat="1" ht="19.5" customHeight="1" x14ac:dyDescent="0.4">
      <c r="AQ775" s="39"/>
      <c r="AR775" s="40" t="str">
        <f>D778</f>
        <v>●質問２.１－１</v>
      </c>
      <c r="AS775" s="40"/>
    </row>
    <row r="776" spans="3:45" s="21" customFormat="1" ht="19.5" customHeight="1" x14ac:dyDescent="0.4">
      <c r="D776" s="21" t="s">
        <v>16</v>
      </c>
      <c r="AQ776" s="39"/>
      <c r="AR776" s="40" t="s">
        <v>357</v>
      </c>
      <c r="AS776" s="64">
        <f>E783</f>
        <v>0</v>
      </c>
    </row>
    <row r="777" spans="3:45" s="21" customFormat="1" ht="19.5" customHeight="1" x14ac:dyDescent="0.4">
      <c r="AQ777" s="39"/>
      <c r="AR777" s="40" t="s">
        <v>102</v>
      </c>
      <c r="AS777" s="64">
        <f>H783</f>
        <v>0</v>
      </c>
    </row>
    <row r="778" spans="3:45" s="21" customFormat="1" ht="19.5" customHeight="1" x14ac:dyDescent="0.4">
      <c r="D778" s="20" t="s">
        <v>33</v>
      </c>
      <c r="AQ778" s="39"/>
      <c r="AR778" s="40" t="s">
        <v>103</v>
      </c>
      <c r="AS778" s="64">
        <f>K783</f>
        <v>0</v>
      </c>
    </row>
    <row r="779" spans="3:45" s="21" customFormat="1" ht="19.5" customHeight="1" x14ac:dyDescent="0.4">
      <c r="E779" s="20" t="s">
        <v>355</v>
      </c>
      <c r="AR779" s="40" t="s">
        <v>133</v>
      </c>
      <c r="AS779" s="64">
        <f>N783</f>
        <v>0</v>
      </c>
    </row>
    <row r="780" spans="3:45" s="21" customFormat="1" ht="19.5" customHeight="1" x14ac:dyDescent="0.4">
      <c r="AQ780" s="39"/>
      <c r="AR780" s="40" t="s">
        <v>462</v>
      </c>
      <c r="AS780" s="64">
        <f>R783</f>
        <v>0</v>
      </c>
    </row>
    <row r="781" spans="3:45" s="21" customFormat="1" ht="19.5" customHeight="1" x14ac:dyDescent="0.4">
      <c r="E781" s="21" t="s">
        <v>356</v>
      </c>
      <c r="AQ781" s="39"/>
      <c r="AR781" s="40" t="s">
        <v>60</v>
      </c>
      <c r="AS781" s="40">
        <f>V783</f>
        <v>0</v>
      </c>
    </row>
    <row r="782" spans="3:45" s="21" customFormat="1" ht="19.5" customHeight="1" thickBot="1" x14ac:dyDescent="0.45">
      <c r="E782" s="171" t="s">
        <v>357</v>
      </c>
      <c r="F782" s="171"/>
      <c r="G782" s="171"/>
      <c r="H782" s="171" t="s">
        <v>102</v>
      </c>
      <c r="I782" s="171"/>
      <c r="J782" s="171"/>
      <c r="K782" s="171" t="s">
        <v>103</v>
      </c>
      <c r="L782" s="171"/>
      <c r="M782" s="171"/>
      <c r="N782" s="237" t="s">
        <v>133</v>
      </c>
      <c r="O782" s="238"/>
      <c r="P782" s="238"/>
      <c r="Q782" s="239"/>
      <c r="R782" s="237" t="s">
        <v>358</v>
      </c>
      <c r="S782" s="238"/>
      <c r="T782" s="238"/>
      <c r="U782" s="239"/>
      <c r="V782" s="171" t="s">
        <v>60</v>
      </c>
      <c r="W782" s="171"/>
      <c r="X782" s="171"/>
      <c r="Z782" s="21" t="s">
        <v>104</v>
      </c>
      <c r="AR782" s="40" t="s">
        <v>463</v>
      </c>
      <c r="AS782" s="40">
        <f>Z783</f>
        <v>0</v>
      </c>
    </row>
    <row r="783" spans="3:45" s="21" customFormat="1" ht="19.5" customHeight="1" thickBot="1" x14ac:dyDescent="0.45">
      <c r="E783" s="189"/>
      <c r="F783" s="190"/>
      <c r="G783" s="191"/>
      <c r="H783" s="189"/>
      <c r="I783" s="190"/>
      <c r="J783" s="191"/>
      <c r="K783" s="189"/>
      <c r="L783" s="190"/>
      <c r="M783" s="191"/>
      <c r="N783" s="189"/>
      <c r="O783" s="190"/>
      <c r="P783" s="190"/>
      <c r="Q783" s="191"/>
      <c r="R783" s="189"/>
      <c r="S783" s="190"/>
      <c r="T783" s="190"/>
      <c r="U783" s="191"/>
      <c r="V783" s="131"/>
      <c r="W783" s="132"/>
      <c r="X783" s="133"/>
      <c r="Y783" s="48"/>
      <c r="Z783" s="192"/>
      <c r="AA783" s="193"/>
      <c r="AB783" s="193"/>
      <c r="AC783" s="193"/>
      <c r="AD783" s="193"/>
      <c r="AE783" s="193"/>
      <c r="AF783" s="193"/>
      <c r="AG783" s="193"/>
      <c r="AH783" s="193"/>
      <c r="AI783" s="193"/>
      <c r="AJ783" s="193"/>
      <c r="AK783" s="193"/>
      <c r="AL783" s="193"/>
      <c r="AM783" s="193"/>
      <c r="AN783" s="194"/>
      <c r="AR783" s="40"/>
      <c r="AS783" s="40"/>
    </row>
    <row r="784" spans="3:45" s="21" customFormat="1" ht="19.5" customHeight="1" x14ac:dyDescent="0.4">
      <c r="AR784" s="40"/>
      <c r="AS784" s="64"/>
    </row>
    <row r="785" spans="4:45" s="21" customFormat="1" ht="19.5" customHeight="1" x14ac:dyDescent="0.4">
      <c r="D785" s="20" t="s">
        <v>378</v>
      </c>
      <c r="J785" s="20"/>
      <c r="K785" s="20"/>
      <c r="AR785" s="40"/>
      <c r="AS785" s="64"/>
    </row>
    <row r="786" spans="4:45" s="21" customFormat="1" ht="19.5" customHeight="1" x14ac:dyDescent="0.4">
      <c r="D786" s="20"/>
      <c r="E786" s="20" t="s">
        <v>359</v>
      </c>
      <c r="J786" s="20"/>
      <c r="K786" s="20"/>
      <c r="AR786" s="40" t="str">
        <f>D785</f>
        <v>●質問２.１－２</v>
      </c>
      <c r="AS786" s="94">
        <f>M789</f>
        <v>0</v>
      </c>
    </row>
    <row r="787" spans="4:45" s="21" customFormat="1" ht="19.5" customHeight="1" x14ac:dyDescent="0.4">
      <c r="D787" s="20"/>
      <c r="AR787" s="40" t="s">
        <v>60</v>
      </c>
      <c r="AS787" s="64">
        <f>I794</f>
        <v>0</v>
      </c>
    </row>
    <row r="788" spans="4:45" s="21" customFormat="1" ht="19.5" customHeight="1" thickBot="1" x14ac:dyDescent="0.45">
      <c r="E788" s="21" t="s">
        <v>379</v>
      </c>
      <c r="J788" s="21" t="s">
        <v>195</v>
      </c>
      <c r="AR788" s="40"/>
      <c r="AS788" s="64"/>
    </row>
    <row r="789" spans="4:45" s="21" customFormat="1" ht="19.5" customHeight="1" thickBot="1" x14ac:dyDescent="0.45">
      <c r="M789" s="179"/>
      <c r="N789" s="180"/>
      <c r="O789" s="180"/>
      <c r="P789" s="180"/>
      <c r="Q789" s="180"/>
      <c r="R789" s="180"/>
      <c r="S789" s="180"/>
      <c r="T789" s="180"/>
      <c r="U789" s="181"/>
      <c r="AQ789" s="39"/>
      <c r="AR789" s="40"/>
      <c r="AS789" s="40"/>
    </row>
    <row r="790" spans="4:45" s="21" customFormat="1" ht="19.5" customHeight="1" x14ac:dyDescent="0.4">
      <c r="E790" s="31"/>
      <c r="F790" s="31"/>
      <c r="G790" s="31"/>
      <c r="H790" s="172"/>
      <c r="I790" s="172"/>
      <c r="J790" s="172"/>
      <c r="K790" s="31"/>
      <c r="L790" s="31"/>
      <c r="P790" s="48"/>
      <c r="Q790" s="48"/>
      <c r="R790" s="48"/>
      <c r="S790" s="48"/>
      <c r="T790" s="48"/>
      <c r="U790" s="48"/>
      <c r="V790" s="48"/>
      <c r="W790" s="48"/>
      <c r="X790" s="48"/>
      <c r="Y790" s="48"/>
      <c r="Z790" s="48"/>
      <c r="AA790" s="48"/>
      <c r="AB790" s="48"/>
      <c r="AC790" s="48"/>
      <c r="AD790" s="48"/>
      <c r="AE790" s="48"/>
      <c r="AF790" s="48"/>
      <c r="AG790" s="48"/>
      <c r="AH790" s="48"/>
      <c r="AI790" s="48"/>
      <c r="AJ790" s="48"/>
      <c r="AK790" s="48"/>
      <c r="AL790" s="48"/>
      <c r="AM790" s="48"/>
      <c r="AN790" s="48"/>
      <c r="AQ790" s="39"/>
      <c r="AR790" s="40"/>
      <c r="AS790" s="40"/>
    </row>
    <row r="791" spans="4:45" s="21" customFormat="1" ht="19.5" customHeight="1" x14ac:dyDescent="0.4">
      <c r="E791" s="31"/>
      <c r="F791" s="31"/>
      <c r="G791" s="31" t="s">
        <v>65</v>
      </c>
      <c r="H791" s="21" t="s">
        <v>360</v>
      </c>
      <c r="L791" s="31"/>
      <c r="M791" s="31"/>
      <c r="N791" s="31"/>
      <c r="O791" s="31"/>
      <c r="P791" s="48"/>
      <c r="Q791" s="48"/>
      <c r="R791" s="48"/>
      <c r="S791" s="48"/>
      <c r="T791" s="48"/>
      <c r="U791" s="48"/>
      <c r="V791" s="48"/>
      <c r="W791" s="48"/>
      <c r="X791" s="48"/>
      <c r="Y791" s="48"/>
      <c r="Z791" s="48"/>
      <c r="AA791" s="48"/>
      <c r="AB791" s="48"/>
      <c r="AC791" s="48"/>
      <c r="AD791" s="48"/>
      <c r="AE791" s="48"/>
      <c r="AF791" s="48"/>
      <c r="AG791" s="48"/>
      <c r="AH791" s="48"/>
      <c r="AI791" s="48"/>
      <c r="AJ791" s="48"/>
      <c r="AK791" s="48"/>
      <c r="AL791" s="48"/>
      <c r="AM791" s="48"/>
      <c r="AN791" s="48"/>
      <c r="AQ791" s="39"/>
      <c r="AR791" s="40"/>
      <c r="AS791" s="40"/>
    </row>
    <row r="792" spans="4:45" s="21" customFormat="1" ht="19.5" customHeight="1" x14ac:dyDescent="0.4">
      <c r="E792" s="31"/>
      <c r="F792" s="31"/>
      <c r="G792" s="31" t="s">
        <v>64</v>
      </c>
      <c r="H792" s="21" t="s">
        <v>361</v>
      </c>
      <c r="L792" s="31"/>
      <c r="M792" s="31"/>
      <c r="N792" s="31"/>
      <c r="O792" s="31"/>
      <c r="P792" s="48"/>
      <c r="Q792" s="48"/>
      <c r="R792" s="48"/>
      <c r="S792" s="48"/>
      <c r="T792" s="48"/>
      <c r="U792" s="48"/>
      <c r="V792" s="48"/>
      <c r="W792" s="48"/>
      <c r="X792" s="48"/>
      <c r="Y792" s="48"/>
      <c r="Z792" s="48"/>
      <c r="AA792" s="48"/>
      <c r="AB792" s="48"/>
      <c r="AC792" s="48"/>
      <c r="AD792" s="48"/>
      <c r="AE792" s="48"/>
      <c r="AF792" s="48"/>
      <c r="AG792" s="48"/>
      <c r="AH792" s="48"/>
      <c r="AI792" s="48"/>
      <c r="AJ792" s="48"/>
      <c r="AK792" s="48"/>
      <c r="AL792" s="48"/>
      <c r="AM792" s="48"/>
      <c r="AN792" s="48"/>
      <c r="AQ792" s="39"/>
      <c r="AR792" s="40"/>
      <c r="AS792" s="40"/>
    </row>
    <row r="793" spans="4:45" s="21" customFormat="1" ht="19.5" customHeight="1" thickBot="1" x14ac:dyDescent="0.45">
      <c r="E793" s="31"/>
      <c r="F793" s="31"/>
      <c r="G793" s="31" t="s">
        <v>70</v>
      </c>
      <c r="H793" s="21" t="s">
        <v>362</v>
      </c>
      <c r="L793" s="31"/>
      <c r="M793" s="31"/>
      <c r="N793" s="31"/>
      <c r="O793" s="31"/>
      <c r="P793" s="48"/>
      <c r="Q793" s="48"/>
      <c r="R793" s="48"/>
      <c r="S793" s="48"/>
      <c r="T793" s="48"/>
      <c r="U793" s="48"/>
      <c r="V793" s="48"/>
      <c r="W793" s="48"/>
      <c r="X793" s="48"/>
      <c r="Y793" s="48"/>
      <c r="Z793" s="48"/>
      <c r="AA793" s="48"/>
      <c r="AB793" s="48"/>
      <c r="AC793" s="48"/>
      <c r="AD793" s="48"/>
      <c r="AE793" s="48"/>
      <c r="AF793" s="48"/>
      <c r="AG793" s="48"/>
      <c r="AH793" s="48"/>
      <c r="AI793" s="48"/>
      <c r="AJ793" s="48"/>
      <c r="AK793" s="48"/>
      <c r="AL793" s="48"/>
      <c r="AM793" s="48"/>
      <c r="AN793" s="48"/>
      <c r="AQ793" s="39"/>
      <c r="AR793" s="40"/>
      <c r="AS793" s="40"/>
    </row>
    <row r="794" spans="4:45" s="21" customFormat="1" ht="19.5" customHeight="1" thickTop="1" thickBot="1" x14ac:dyDescent="0.45">
      <c r="E794" s="173"/>
      <c r="F794" s="174"/>
      <c r="G794" s="174"/>
      <c r="H794" s="175"/>
      <c r="I794" s="176"/>
      <c r="J794" s="177"/>
      <c r="K794" s="177"/>
      <c r="L794" s="177"/>
      <c r="M794" s="177"/>
      <c r="N794" s="177"/>
      <c r="O794" s="177"/>
      <c r="P794" s="177"/>
      <c r="Q794" s="177"/>
      <c r="R794" s="177"/>
      <c r="S794" s="177"/>
      <c r="T794" s="177"/>
      <c r="U794" s="177"/>
      <c r="V794" s="177"/>
      <c r="W794" s="177"/>
      <c r="X794" s="177"/>
      <c r="Y794" s="177"/>
      <c r="Z794" s="177"/>
      <c r="AA794" s="177"/>
      <c r="AB794" s="177"/>
      <c r="AC794" s="177"/>
      <c r="AD794" s="177"/>
      <c r="AE794" s="177"/>
      <c r="AF794" s="177"/>
      <c r="AG794" s="177"/>
      <c r="AH794" s="177"/>
      <c r="AI794" s="177"/>
      <c r="AJ794" s="177"/>
      <c r="AK794" s="177"/>
      <c r="AL794" s="177"/>
      <c r="AM794" s="177"/>
      <c r="AN794" s="178"/>
      <c r="AQ794" s="39"/>
      <c r="AR794" s="40"/>
      <c r="AS794" s="40"/>
    </row>
    <row r="795" spans="4:45" s="21" customFormat="1" ht="19.5" customHeight="1" thickTop="1" x14ac:dyDescent="0.4">
      <c r="AR795" s="40"/>
      <c r="AS795" s="40"/>
    </row>
    <row r="796" spans="4:45" s="21" customFormat="1" ht="19.5" customHeight="1" x14ac:dyDescent="0.4">
      <c r="D796" s="20" t="s">
        <v>380</v>
      </c>
      <c r="J796" s="20"/>
      <c r="K796" s="20"/>
      <c r="AR796" s="40"/>
      <c r="AS796" s="40"/>
    </row>
    <row r="797" spans="4:45" s="21" customFormat="1" ht="19.5" customHeight="1" x14ac:dyDescent="0.4">
      <c r="D797" s="20"/>
      <c r="E797" s="20" t="s">
        <v>419</v>
      </c>
      <c r="J797" s="20"/>
      <c r="K797" s="20"/>
      <c r="AR797" s="40"/>
      <c r="AS797" s="40"/>
    </row>
    <row r="798" spans="4:45" s="21" customFormat="1" ht="19.5" customHeight="1" x14ac:dyDescent="0.4">
      <c r="D798" s="20"/>
      <c r="AR798" s="40" t="str">
        <f>D796</f>
        <v>●質問２.１－３</v>
      </c>
      <c r="AS798" s="94">
        <f>M800</f>
        <v>0</v>
      </c>
    </row>
    <row r="799" spans="4:45" s="21" customFormat="1" ht="19.5" customHeight="1" thickBot="1" x14ac:dyDescent="0.45">
      <c r="E799" s="21" t="s">
        <v>381</v>
      </c>
      <c r="J799" s="21" t="s">
        <v>195</v>
      </c>
      <c r="AR799" s="40" t="s">
        <v>60</v>
      </c>
      <c r="AS799" s="40">
        <f>I808</f>
        <v>0</v>
      </c>
    </row>
    <row r="800" spans="4:45" s="21" customFormat="1" ht="19.5" customHeight="1" thickBot="1" x14ac:dyDescent="0.45">
      <c r="M800" s="179"/>
      <c r="N800" s="180"/>
      <c r="O800" s="180"/>
      <c r="P800" s="180"/>
      <c r="Q800" s="180"/>
      <c r="R800" s="180"/>
      <c r="S800" s="180"/>
      <c r="T800" s="180"/>
      <c r="U800" s="181"/>
      <c r="AQ800" s="39"/>
      <c r="AR800" s="40"/>
      <c r="AS800" s="40"/>
    </row>
    <row r="801" spans="4:45" s="21" customFormat="1" ht="19.5" customHeight="1" x14ac:dyDescent="0.4">
      <c r="E801" s="31"/>
      <c r="F801" s="31"/>
      <c r="G801" s="31"/>
      <c r="H801" s="172"/>
      <c r="I801" s="172"/>
      <c r="J801" s="172"/>
      <c r="K801" s="31"/>
      <c r="L801" s="31"/>
      <c r="P801" s="48"/>
      <c r="Q801" s="48"/>
      <c r="R801" s="48"/>
      <c r="S801" s="48"/>
      <c r="T801" s="48"/>
      <c r="U801" s="48"/>
      <c r="V801" s="48"/>
      <c r="W801" s="48"/>
      <c r="X801" s="48"/>
      <c r="Y801" s="48"/>
      <c r="Z801" s="48"/>
      <c r="AA801" s="48"/>
      <c r="AB801" s="48"/>
      <c r="AC801" s="48"/>
      <c r="AD801" s="48"/>
      <c r="AE801" s="48"/>
      <c r="AF801" s="48"/>
      <c r="AG801" s="48"/>
      <c r="AH801" s="48"/>
      <c r="AI801" s="48"/>
      <c r="AJ801" s="48"/>
      <c r="AK801" s="48"/>
      <c r="AL801" s="48"/>
      <c r="AM801" s="48"/>
      <c r="AN801" s="48"/>
      <c r="AQ801" s="39"/>
      <c r="AR801" s="40"/>
      <c r="AS801" s="40"/>
    </row>
    <row r="802" spans="4:45" s="21" customFormat="1" ht="19.5" customHeight="1" x14ac:dyDescent="0.4">
      <c r="E802" s="31"/>
      <c r="F802" s="31"/>
      <c r="G802" s="31" t="s">
        <v>65</v>
      </c>
      <c r="H802" s="21" t="s">
        <v>415</v>
      </c>
      <c r="L802" s="31"/>
      <c r="M802" s="31"/>
      <c r="N802" s="31"/>
      <c r="O802" s="31"/>
      <c r="P802" s="48"/>
      <c r="Q802" s="48"/>
      <c r="R802" s="48"/>
      <c r="S802" s="48"/>
      <c r="T802" s="48"/>
      <c r="U802" s="48"/>
      <c r="V802" s="48"/>
      <c r="W802" s="48"/>
      <c r="X802" s="48"/>
      <c r="Y802" s="48"/>
      <c r="Z802" s="48"/>
      <c r="AA802" s="48"/>
      <c r="AB802" s="48"/>
      <c r="AC802" s="48"/>
      <c r="AD802" s="48"/>
      <c r="AE802" s="48"/>
      <c r="AF802" s="48"/>
      <c r="AG802" s="48"/>
      <c r="AH802" s="48"/>
      <c r="AI802" s="48"/>
      <c r="AJ802" s="48"/>
      <c r="AK802" s="48"/>
      <c r="AL802" s="48"/>
      <c r="AM802" s="48"/>
      <c r="AN802" s="48"/>
      <c r="AQ802" s="39"/>
      <c r="AR802" s="40"/>
      <c r="AS802" s="40"/>
    </row>
    <row r="803" spans="4:45" s="21" customFormat="1" ht="19.5" customHeight="1" x14ac:dyDescent="0.4">
      <c r="E803" s="31"/>
      <c r="F803" s="31"/>
      <c r="G803" s="31" t="s">
        <v>64</v>
      </c>
      <c r="H803" s="21" t="s">
        <v>416</v>
      </c>
      <c r="L803" s="31"/>
      <c r="M803" s="31"/>
      <c r="N803" s="31"/>
      <c r="O803" s="31"/>
      <c r="P803" s="48"/>
      <c r="Q803" s="48"/>
      <c r="R803" s="48"/>
      <c r="S803" s="48"/>
      <c r="T803" s="48"/>
      <c r="U803" s="48"/>
      <c r="V803" s="48"/>
      <c r="W803" s="48"/>
      <c r="X803" s="48"/>
      <c r="Y803" s="48"/>
      <c r="Z803" s="48"/>
      <c r="AA803" s="48"/>
      <c r="AB803" s="48"/>
      <c r="AC803" s="48"/>
      <c r="AD803" s="48"/>
      <c r="AE803" s="48"/>
      <c r="AF803" s="48"/>
      <c r="AG803" s="48"/>
      <c r="AH803" s="48"/>
      <c r="AI803" s="48"/>
      <c r="AJ803" s="48"/>
      <c r="AK803" s="48"/>
      <c r="AL803" s="48"/>
      <c r="AM803" s="48"/>
      <c r="AN803" s="48"/>
      <c r="AQ803" s="39"/>
      <c r="AR803" s="40"/>
      <c r="AS803" s="40"/>
    </row>
    <row r="804" spans="4:45" s="21" customFormat="1" ht="19.5" customHeight="1" x14ac:dyDescent="0.4">
      <c r="E804" s="31"/>
      <c r="F804" s="31"/>
      <c r="G804" s="31" t="s">
        <v>70</v>
      </c>
      <c r="H804" s="21" t="s">
        <v>417</v>
      </c>
      <c r="L804" s="31"/>
      <c r="M804" s="31"/>
      <c r="N804" s="31"/>
      <c r="O804" s="31"/>
      <c r="P804" s="48"/>
      <c r="Q804" s="48"/>
      <c r="R804" s="48"/>
      <c r="S804" s="48"/>
      <c r="T804" s="48"/>
      <c r="U804" s="48"/>
      <c r="V804" s="48"/>
      <c r="W804" s="48"/>
      <c r="X804" s="48"/>
      <c r="Y804" s="48"/>
      <c r="Z804" s="48"/>
      <c r="AA804" s="48"/>
      <c r="AB804" s="48"/>
      <c r="AC804" s="48"/>
      <c r="AD804" s="48"/>
      <c r="AE804" s="48"/>
      <c r="AF804" s="48"/>
      <c r="AG804" s="48"/>
      <c r="AH804" s="48"/>
      <c r="AI804" s="48"/>
      <c r="AJ804" s="48"/>
      <c r="AK804" s="48"/>
      <c r="AL804" s="48"/>
      <c r="AM804" s="48"/>
      <c r="AN804" s="48"/>
      <c r="AQ804" s="39"/>
      <c r="AR804" s="40"/>
      <c r="AS804" s="40"/>
    </row>
    <row r="805" spans="4:45" s="21" customFormat="1" ht="19.5" customHeight="1" x14ac:dyDescent="0.4">
      <c r="E805" s="31"/>
      <c r="F805" s="31"/>
      <c r="G805" s="31" t="s">
        <v>59</v>
      </c>
      <c r="H805" s="21" t="s">
        <v>418</v>
      </c>
      <c r="L805" s="31"/>
      <c r="M805" s="31"/>
      <c r="N805" s="31"/>
      <c r="O805" s="31"/>
      <c r="P805" s="48"/>
      <c r="Q805" s="48"/>
      <c r="R805" s="48"/>
      <c r="S805" s="48"/>
      <c r="T805" s="48"/>
      <c r="U805" s="48"/>
      <c r="V805" s="48"/>
      <c r="W805" s="48"/>
      <c r="X805" s="48"/>
      <c r="Y805" s="48"/>
      <c r="Z805" s="48"/>
      <c r="AA805" s="48"/>
      <c r="AB805" s="48"/>
      <c r="AC805" s="48"/>
      <c r="AD805" s="48"/>
      <c r="AE805" s="48"/>
      <c r="AF805" s="48"/>
      <c r="AG805" s="48"/>
      <c r="AH805" s="48"/>
      <c r="AI805" s="48"/>
      <c r="AJ805" s="48"/>
      <c r="AK805" s="48"/>
      <c r="AL805" s="48"/>
      <c r="AM805" s="48"/>
      <c r="AN805" s="48"/>
      <c r="AQ805" s="39"/>
      <c r="AR805" s="40"/>
      <c r="AS805" s="40"/>
    </row>
    <row r="806" spans="4:45" s="21" customFormat="1" ht="19.5" customHeight="1" x14ac:dyDescent="0.4">
      <c r="E806" s="31"/>
      <c r="F806" s="31"/>
      <c r="G806" s="31" t="s">
        <v>80</v>
      </c>
      <c r="H806" s="21" t="s">
        <v>420</v>
      </c>
      <c r="L806" s="31"/>
      <c r="M806" s="31"/>
      <c r="N806" s="31"/>
      <c r="O806" s="31"/>
      <c r="P806" s="48"/>
      <c r="Q806" s="48"/>
      <c r="R806" s="48"/>
      <c r="S806" s="48"/>
      <c r="T806" s="48"/>
      <c r="U806" s="48"/>
      <c r="V806" s="48"/>
      <c r="W806" s="48"/>
      <c r="X806" s="48"/>
      <c r="Y806" s="48"/>
      <c r="Z806" s="48"/>
      <c r="AA806" s="48"/>
      <c r="AB806" s="48"/>
      <c r="AC806" s="48"/>
      <c r="AD806" s="48"/>
      <c r="AE806" s="48"/>
      <c r="AF806" s="48"/>
      <c r="AG806" s="48"/>
      <c r="AH806" s="48"/>
      <c r="AI806" s="48"/>
      <c r="AJ806" s="48"/>
      <c r="AK806" s="48"/>
      <c r="AL806" s="48"/>
      <c r="AM806" s="48"/>
      <c r="AN806" s="48"/>
      <c r="AQ806" s="39"/>
      <c r="AR806" s="40"/>
      <c r="AS806" s="40"/>
    </row>
    <row r="807" spans="4:45" s="21" customFormat="1" ht="19.5" customHeight="1" thickBot="1" x14ac:dyDescent="0.45">
      <c r="E807" s="31"/>
      <c r="F807" s="31"/>
      <c r="G807" s="31" t="s">
        <v>572</v>
      </c>
      <c r="H807" s="21" t="s">
        <v>362</v>
      </c>
      <c r="L807" s="31"/>
      <c r="M807" s="31"/>
      <c r="N807" s="31"/>
      <c r="O807" s="31"/>
      <c r="P807" s="48"/>
      <c r="Q807" s="48"/>
      <c r="R807" s="48"/>
      <c r="S807" s="48"/>
      <c r="T807" s="48"/>
      <c r="U807" s="48"/>
      <c r="V807" s="48"/>
      <c r="W807" s="48"/>
      <c r="X807" s="48"/>
      <c r="Y807" s="48"/>
      <c r="Z807" s="48"/>
      <c r="AA807" s="48"/>
      <c r="AB807" s="48"/>
      <c r="AC807" s="48"/>
      <c r="AD807" s="48"/>
      <c r="AE807" s="48"/>
      <c r="AF807" s="48"/>
      <c r="AG807" s="48"/>
      <c r="AH807" s="48"/>
      <c r="AI807" s="48"/>
      <c r="AJ807" s="48"/>
      <c r="AK807" s="48"/>
      <c r="AL807" s="48"/>
      <c r="AM807" s="48"/>
      <c r="AN807" s="48"/>
      <c r="AQ807" s="39"/>
      <c r="AR807" s="40"/>
      <c r="AS807" s="40"/>
    </row>
    <row r="808" spans="4:45" s="21" customFormat="1" ht="19.5" customHeight="1" thickTop="1" x14ac:dyDescent="0.4">
      <c r="E808" s="31"/>
      <c r="F808" s="31"/>
      <c r="G808" s="31"/>
      <c r="I808" s="183"/>
      <c r="J808" s="184"/>
      <c r="K808" s="184"/>
      <c r="L808" s="184"/>
      <c r="M808" s="184"/>
      <c r="N808" s="184"/>
      <c r="O808" s="184"/>
      <c r="P808" s="184"/>
      <c r="Q808" s="184"/>
      <c r="R808" s="184"/>
      <c r="S808" s="184"/>
      <c r="T808" s="184"/>
      <c r="U808" s="184"/>
      <c r="V808" s="184"/>
      <c r="W808" s="184"/>
      <c r="X808" s="184"/>
      <c r="Y808" s="184"/>
      <c r="Z808" s="184"/>
      <c r="AA808" s="184"/>
      <c r="AB808" s="184"/>
      <c r="AC808" s="184"/>
      <c r="AD808" s="184"/>
      <c r="AE808" s="184"/>
      <c r="AF808" s="184"/>
      <c r="AG808" s="184"/>
      <c r="AH808" s="184"/>
      <c r="AI808" s="184"/>
      <c r="AJ808" s="184"/>
      <c r="AK808" s="184"/>
      <c r="AL808" s="184"/>
      <c r="AM808" s="184"/>
      <c r="AN808" s="185"/>
      <c r="AQ808" s="39"/>
      <c r="AR808" s="40"/>
      <c r="AS808" s="40"/>
    </row>
    <row r="809" spans="4:45" s="21" customFormat="1" ht="19.5" customHeight="1" thickBot="1" x14ac:dyDescent="0.45">
      <c r="E809" s="173"/>
      <c r="F809" s="174"/>
      <c r="G809" s="174"/>
      <c r="H809" s="182"/>
      <c r="I809" s="186"/>
      <c r="J809" s="187"/>
      <c r="K809" s="187"/>
      <c r="L809" s="187"/>
      <c r="M809" s="187"/>
      <c r="N809" s="187"/>
      <c r="O809" s="187"/>
      <c r="P809" s="187"/>
      <c r="Q809" s="187"/>
      <c r="R809" s="187"/>
      <c r="S809" s="187"/>
      <c r="T809" s="187"/>
      <c r="U809" s="187"/>
      <c r="V809" s="187"/>
      <c r="W809" s="187"/>
      <c r="X809" s="187"/>
      <c r="Y809" s="187"/>
      <c r="Z809" s="187"/>
      <c r="AA809" s="187"/>
      <c r="AB809" s="187"/>
      <c r="AC809" s="187"/>
      <c r="AD809" s="187"/>
      <c r="AE809" s="187"/>
      <c r="AF809" s="187"/>
      <c r="AG809" s="187"/>
      <c r="AH809" s="187"/>
      <c r="AI809" s="187"/>
      <c r="AJ809" s="187"/>
      <c r="AK809" s="187"/>
      <c r="AL809" s="187"/>
      <c r="AM809" s="187"/>
      <c r="AN809" s="188"/>
      <c r="AQ809" s="39"/>
      <c r="AR809" s="40"/>
      <c r="AS809" s="40"/>
    </row>
    <row r="810" spans="4:45" s="21" customFormat="1" ht="19.5" customHeight="1" thickTop="1" x14ac:dyDescent="0.4">
      <c r="AR810" s="40"/>
      <c r="AS810" s="40"/>
    </row>
    <row r="811" spans="4:45" s="21" customFormat="1" ht="19.5" customHeight="1" x14ac:dyDescent="0.4">
      <c r="D811" s="20" t="s">
        <v>421</v>
      </c>
      <c r="AR811" s="40"/>
      <c r="AS811" s="40"/>
    </row>
    <row r="812" spans="4:45" s="21" customFormat="1" ht="19.5" customHeight="1" x14ac:dyDescent="0.4">
      <c r="D812" s="49" t="s">
        <v>118</v>
      </c>
      <c r="E812" s="20" t="s">
        <v>363</v>
      </c>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c r="AD812" s="49"/>
      <c r="AE812" s="49"/>
      <c r="AF812" s="49"/>
      <c r="AG812" s="49"/>
      <c r="AH812" s="49"/>
      <c r="AI812" s="49"/>
      <c r="AJ812" s="49"/>
      <c r="AK812" s="49"/>
      <c r="AL812" s="49"/>
      <c r="AM812" s="49"/>
      <c r="AN812" s="49"/>
      <c r="AR812" s="40" t="str">
        <f>D811</f>
        <v>●質問２.１－４</v>
      </c>
      <c r="AS812" s="40">
        <f>E817</f>
        <v>0</v>
      </c>
    </row>
    <row r="813" spans="4:45" s="21" customFormat="1" ht="19.5" customHeight="1" x14ac:dyDescent="0.4">
      <c r="E813" s="152" t="s">
        <v>364</v>
      </c>
      <c r="F813" s="152"/>
      <c r="G813" s="152"/>
      <c r="H813" s="152"/>
      <c r="I813" s="152"/>
      <c r="J813" s="152"/>
      <c r="K813" s="152"/>
      <c r="L813" s="152"/>
      <c r="M813" s="152"/>
      <c r="N813" s="152"/>
      <c r="O813" s="152"/>
      <c r="P813" s="152"/>
      <c r="Q813" s="152"/>
      <c r="R813" s="152"/>
      <c r="S813" s="152"/>
      <c r="T813" s="152"/>
      <c r="U813" s="152"/>
      <c r="V813" s="152"/>
      <c r="W813" s="152"/>
      <c r="X813" s="152"/>
      <c r="Y813" s="152"/>
      <c r="Z813" s="152"/>
      <c r="AA813" s="152"/>
      <c r="AB813" s="152"/>
      <c r="AC813" s="152"/>
      <c r="AD813" s="152"/>
      <c r="AE813" s="152"/>
      <c r="AF813" s="152"/>
      <c r="AG813" s="152"/>
      <c r="AH813" s="152"/>
      <c r="AI813" s="152"/>
      <c r="AJ813" s="152"/>
      <c r="AK813" s="152"/>
      <c r="AL813" s="152"/>
      <c r="AM813" s="152"/>
      <c r="AR813" s="40"/>
      <c r="AS813" s="40"/>
    </row>
    <row r="814" spans="4:45" s="21" customFormat="1" ht="19.5" customHeight="1" x14ac:dyDescent="0.4">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c r="AA814" s="152"/>
      <c r="AB814" s="152"/>
      <c r="AC814" s="152"/>
      <c r="AD814" s="152"/>
      <c r="AE814" s="152"/>
      <c r="AF814" s="152"/>
      <c r="AG814" s="152"/>
      <c r="AH814" s="152"/>
      <c r="AI814" s="152"/>
      <c r="AJ814" s="152"/>
      <c r="AK814" s="152"/>
      <c r="AL814" s="152"/>
      <c r="AM814" s="152"/>
      <c r="AR814" s="40"/>
      <c r="AS814" s="40"/>
    </row>
    <row r="815" spans="4:45" s="21" customFormat="1" ht="19.5" customHeight="1" x14ac:dyDescent="0.4">
      <c r="AR815" s="40"/>
      <c r="AS815" s="40"/>
    </row>
    <row r="816" spans="4:45" s="21" customFormat="1" ht="19.5" customHeight="1" thickBot="1" x14ac:dyDescent="0.45">
      <c r="E816" s="21" t="s">
        <v>422</v>
      </c>
      <c r="AR816" s="40"/>
      <c r="AS816" s="40"/>
    </row>
    <row r="817" spans="2:45" s="21" customFormat="1" ht="19.5" customHeight="1" thickTop="1" x14ac:dyDescent="0.4">
      <c r="E817" s="143"/>
      <c r="F817" s="144"/>
      <c r="G817" s="144"/>
      <c r="H817" s="144"/>
      <c r="I817" s="144"/>
      <c r="J817" s="144"/>
      <c r="K817" s="144"/>
      <c r="L817" s="144"/>
      <c r="M817" s="144"/>
      <c r="N817" s="144"/>
      <c r="O817" s="144"/>
      <c r="P817" s="144"/>
      <c r="Q817" s="144"/>
      <c r="R817" s="144"/>
      <c r="S817" s="144"/>
      <c r="T817" s="144"/>
      <c r="U817" s="144"/>
      <c r="V817" s="144"/>
      <c r="W817" s="144"/>
      <c r="X817" s="144"/>
      <c r="Y817" s="144"/>
      <c r="Z817" s="144"/>
      <c r="AA817" s="144"/>
      <c r="AB817" s="144"/>
      <c r="AC817" s="144"/>
      <c r="AD817" s="144"/>
      <c r="AE817" s="144"/>
      <c r="AF817" s="144"/>
      <c r="AG817" s="144"/>
      <c r="AH817" s="144"/>
      <c r="AI817" s="144"/>
      <c r="AJ817" s="144"/>
      <c r="AK817" s="144"/>
      <c r="AL817" s="144"/>
      <c r="AM817" s="144"/>
      <c r="AN817" s="145"/>
      <c r="AR817" s="40"/>
      <c r="AS817" s="40"/>
    </row>
    <row r="818" spans="2:45" s="21" customFormat="1" ht="19.5" customHeight="1" thickBot="1" x14ac:dyDescent="0.45">
      <c r="E818" s="149"/>
      <c r="F818" s="150"/>
      <c r="G818" s="150"/>
      <c r="H818" s="150"/>
      <c r="I818" s="150"/>
      <c r="J818" s="150"/>
      <c r="K818" s="150"/>
      <c r="L818" s="150"/>
      <c r="M818" s="150"/>
      <c r="N818" s="150"/>
      <c r="O818" s="150"/>
      <c r="P818" s="150"/>
      <c r="Q818" s="150"/>
      <c r="R818" s="150"/>
      <c r="S818" s="150"/>
      <c r="T818" s="150"/>
      <c r="U818" s="150"/>
      <c r="V818" s="150"/>
      <c r="W818" s="150"/>
      <c r="X818" s="150"/>
      <c r="Y818" s="150"/>
      <c r="Z818" s="150"/>
      <c r="AA818" s="150"/>
      <c r="AB818" s="150"/>
      <c r="AC818" s="150"/>
      <c r="AD818" s="150"/>
      <c r="AE818" s="150"/>
      <c r="AF818" s="150"/>
      <c r="AG818" s="150"/>
      <c r="AH818" s="150"/>
      <c r="AI818" s="150"/>
      <c r="AJ818" s="150"/>
      <c r="AK818" s="150"/>
      <c r="AL818" s="150"/>
      <c r="AM818" s="150"/>
      <c r="AN818" s="151"/>
      <c r="AR818" s="40"/>
      <c r="AS818" s="40"/>
    </row>
    <row r="819" spans="2:45" s="21" customFormat="1" ht="19.5" customHeight="1" thickTop="1" x14ac:dyDescent="0.4">
      <c r="AQ819" s="39"/>
      <c r="AR819" s="40"/>
      <c r="AS819" s="40"/>
    </row>
    <row r="820" spans="2:45" s="21" customFormat="1" ht="19.5" customHeight="1" x14ac:dyDescent="0.4">
      <c r="C820" s="61" t="s">
        <v>50</v>
      </c>
      <c r="E820" s="62" t="str">
        <f>実施要領!E33</f>
        <v>新規立地に伴う工水需要量について（経営関係）</v>
      </c>
      <c r="AQ820" s="39"/>
      <c r="AR820" s="40"/>
      <c r="AS820" s="40"/>
    </row>
    <row r="821" spans="2:45" s="21" customFormat="1" ht="19.5" customHeight="1" x14ac:dyDescent="0.4">
      <c r="AQ821" s="39"/>
      <c r="AR821" s="40"/>
      <c r="AS821" s="40"/>
    </row>
    <row r="822" spans="2:45" s="21" customFormat="1" ht="19.5" customHeight="1" x14ac:dyDescent="0.4">
      <c r="AQ822" s="39"/>
      <c r="AR822" s="40"/>
      <c r="AS822" s="40"/>
    </row>
    <row r="823" spans="2:45" s="21" customFormat="1" ht="19.5" customHeight="1" x14ac:dyDescent="0.4">
      <c r="AQ823" s="39"/>
      <c r="AR823" s="40"/>
      <c r="AS823" s="40"/>
    </row>
    <row r="824" spans="2:45" s="21" customFormat="1" ht="19.5" customHeight="1" x14ac:dyDescent="0.4">
      <c r="AQ824" s="39"/>
      <c r="AR824" s="40"/>
      <c r="AS824" s="40"/>
    </row>
    <row r="825" spans="2:45" s="21" customFormat="1" ht="19.5" customHeight="1" x14ac:dyDescent="0.4">
      <c r="AQ825" s="39"/>
      <c r="AR825" s="40"/>
      <c r="AS825" s="40"/>
    </row>
    <row r="826" spans="2:45" s="21" customFormat="1" ht="19.5" customHeight="1" x14ac:dyDescent="0.4">
      <c r="AP826" s="21" t="s">
        <v>64</v>
      </c>
      <c r="AQ826" s="39"/>
      <c r="AR826" s="40"/>
      <c r="AS826" s="40"/>
    </row>
    <row r="827" spans="2:45" s="21" customFormat="1" ht="19.5" customHeight="1" x14ac:dyDescent="0.4">
      <c r="AP827" s="21" t="s">
        <v>70</v>
      </c>
      <c r="AQ827" s="39"/>
      <c r="AR827" s="40" t="str">
        <f>D830</f>
        <v>●質問２.２－１</v>
      </c>
      <c r="AS827" s="40"/>
    </row>
    <row r="828" spans="2:45" s="21" customFormat="1" ht="19.5" customHeight="1" x14ac:dyDescent="0.4">
      <c r="E828" s="21" t="s">
        <v>16</v>
      </c>
      <c r="AQ828" s="39"/>
      <c r="AR828" s="40" t="s">
        <v>447</v>
      </c>
      <c r="AS828" s="40">
        <f>M834</f>
        <v>0</v>
      </c>
    </row>
    <row r="829" spans="2:45" s="21" customFormat="1" ht="19.5" customHeight="1" x14ac:dyDescent="0.4">
      <c r="AQ829" s="39"/>
      <c r="AR829" s="40" t="s">
        <v>453</v>
      </c>
      <c r="AS829" s="40">
        <f t="shared" ref="AS829:AS831" si="12">M835</f>
        <v>0</v>
      </c>
    </row>
    <row r="830" spans="2:45" s="21" customFormat="1" ht="19.5" customHeight="1" x14ac:dyDescent="0.4">
      <c r="B830" s="63"/>
      <c r="D830" s="20" t="s">
        <v>36</v>
      </c>
      <c r="AQ830" s="39"/>
      <c r="AR830" s="40" t="s">
        <v>452</v>
      </c>
      <c r="AS830" s="40">
        <f t="shared" si="12"/>
        <v>0</v>
      </c>
    </row>
    <row r="831" spans="2:45" s="21" customFormat="1" ht="19.5" customHeight="1" x14ac:dyDescent="0.4">
      <c r="E831" s="20" t="s">
        <v>366</v>
      </c>
      <c r="AQ831" s="39"/>
      <c r="AR831" s="40" t="s">
        <v>451</v>
      </c>
      <c r="AS831" s="40">
        <f t="shared" si="12"/>
        <v>0</v>
      </c>
    </row>
    <row r="832" spans="2:45" s="21" customFormat="1" ht="19.5" customHeight="1" x14ac:dyDescent="0.4">
      <c r="D832" s="20"/>
      <c r="AQ832" s="39"/>
      <c r="AR832" s="40" t="s">
        <v>450</v>
      </c>
      <c r="AS832" s="40">
        <f>M838</f>
        <v>0</v>
      </c>
    </row>
    <row r="833" spans="2:45" s="21" customFormat="1" ht="19.5" customHeight="1" thickBot="1" x14ac:dyDescent="0.45">
      <c r="E833" s="21" t="s">
        <v>111</v>
      </c>
      <c r="M833" s="161" t="s">
        <v>626</v>
      </c>
      <c r="N833" s="161"/>
      <c r="O833" s="161"/>
      <c r="P833" s="161" t="s">
        <v>627</v>
      </c>
      <c r="Q833" s="161"/>
      <c r="R833" s="161"/>
      <c r="S833" s="161"/>
      <c r="T833" s="161"/>
      <c r="U833" s="161" t="s">
        <v>331</v>
      </c>
      <c r="V833" s="161"/>
      <c r="W833" s="161"/>
      <c r="X833" s="161"/>
      <c r="Y833" s="161"/>
      <c r="Z833" s="161"/>
      <c r="AQ833" s="39"/>
      <c r="AR833" s="40"/>
      <c r="AS833" s="40"/>
    </row>
    <row r="834" spans="2:45" s="21" customFormat="1" ht="19.5" customHeight="1" thickBot="1" x14ac:dyDescent="0.45">
      <c r="M834" s="131"/>
      <c r="N834" s="132"/>
      <c r="O834" s="133"/>
      <c r="P834" s="131"/>
      <c r="Q834" s="132"/>
      <c r="R834" s="132"/>
      <c r="S834" s="132"/>
      <c r="T834" s="133"/>
      <c r="U834" s="134">
        <f>P728</f>
        <v>0</v>
      </c>
      <c r="V834" s="135"/>
      <c r="W834" s="135"/>
      <c r="X834" s="135"/>
      <c r="Y834" s="135"/>
      <c r="Z834" s="136"/>
      <c r="AD834" s="21" t="s">
        <v>614</v>
      </c>
      <c r="AQ834" s="39"/>
      <c r="AR834" s="40"/>
      <c r="AS834" s="40"/>
    </row>
    <row r="835" spans="2:45" s="21" customFormat="1" ht="19.5" customHeight="1" thickBot="1" x14ac:dyDescent="0.45">
      <c r="M835" s="131"/>
      <c r="N835" s="132"/>
      <c r="O835" s="133"/>
      <c r="P835" s="131"/>
      <c r="Q835" s="132"/>
      <c r="R835" s="132"/>
      <c r="S835" s="132"/>
      <c r="T835" s="133"/>
      <c r="U835" s="134">
        <f>P729</f>
        <v>0</v>
      </c>
      <c r="V835" s="135"/>
      <c r="W835" s="135"/>
      <c r="X835" s="135"/>
      <c r="Y835" s="135"/>
      <c r="Z835" s="136"/>
      <c r="AA835" s="106"/>
      <c r="AD835" s="21" t="s">
        <v>615</v>
      </c>
      <c r="AQ835" s="39"/>
      <c r="AR835" s="40"/>
      <c r="AS835" s="40"/>
    </row>
    <row r="836" spans="2:45" s="21" customFormat="1" ht="19.5" customHeight="1" thickBot="1" x14ac:dyDescent="0.45">
      <c r="M836" s="131"/>
      <c r="N836" s="132"/>
      <c r="O836" s="133"/>
      <c r="P836" s="131"/>
      <c r="Q836" s="132"/>
      <c r="R836" s="132"/>
      <c r="S836" s="132"/>
      <c r="T836" s="133"/>
      <c r="U836" s="134">
        <f>P730</f>
        <v>0</v>
      </c>
      <c r="V836" s="135"/>
      <c r="W836" s="135"/>
      <c r="X836" s="135"/>
      <c r="Y836" s="135"/>
      <c r="Z836" s="136"/>
      <c r="AA836" s="106"/>
      <c r="AQ836" s="39"/>
      <c r="AR836" s="40"/>
      <c r="AS836" s="40"/>
    </row>
    <row r="837" spans="2:45" s="21" customFormat="1" ht="19.5" customHeight="1" thickBot="1" x14ac:dyDescent="0.45">
      <c r="M837" s="131"/>
      <c r="N837" s="132"/>
      <c r="O837" s="133"/>
      <c r="P837" s="131"/>
      <c r="Q837" s="132"/>
      <c r="R837" s="132"/>
      <c r="S837" s="132"/>
      <c r="T837" s="133"/>
      <c r="U837" s="134">
        <f>P731</f>
        <v>0</v>
      </c>
      <c r="V837" s="135"/>
      <c r="W837" s="135"/>
      <c r="X837" s="135"/>
      <c r="Y837" s="135"/>
      <c r="Z837" s="136"/>
      <c r="AQ837" s="39"/>
      <c r="AR837" s="40"/>
      <c r="AS837" s="40"/>
    </row>
    <row r="838" spans="2:45" s="21" customFormat="1" ht="19.5" customHeight="1" thickBot="1" x14ac:dyDescent="0.45">
      <c r="M838" s="131"/>
      <c r="N838" s="132"/>
      <c r="O838" s="133"/>
      <c r="P838" s="131"/>
      <c r="Q838" s="132"/>
      <c r="R838" s="132"/>
      <c r="S838" s="132"/>
      <c r="T838" s="133"/>
      <c r="U838" s="134">
        <f>P732</f>
        <v>0</v>
      </c>
      <c r="V838" s="135"/>
      <c r="W838" s="135"/>
      <c r="X838" s="135"/>
      <c r="Y838" s="135"/>
      <c r="Z838" s="136"/>
      <c r="AQ838" s="39"/>
      <c r="AR838" s="40"/>
      <c r="AS838" s="40"/>
    </row>
    <row r="839" spans="2:45" s="21" customFormat="1" ht="19.5" customHeight="1" x14ac:dyDescent="0.4">
      <c r="E839" s="31"/>
      <c r="F839" s="31"/>
      <c r="G839" s="31"/>
      <c r="H839" s="172"/>
      <c r="I839" s="172"/>
      <c r="J839" s="172"/>
      <c r="K839" s="31"/>
      <c r="L839" s="31"/>
      <c r="P839" s="48"/>
      <c r="Q839" s="48"/>
      <c r="R839" s="48"/>
      <c r="S839" s="48"/>
      <c r="T839" s="48"/>
      <c r="U839" s="48"/>
      <c r="V839" s="48"/>
      <c r="W839" s="48"/>
      <c r="X839" s="48"/>
      <c r="Y839" s="48"/>
      <c r="Z839" s="48"/>
      <c r="AA839" s="48"/>
      <c r="AB839" s="48"/>
      <c r="AC839" s="48"/>
      <c r="AD839" s="48"/>
      <c r="AE839" s="48"/>
      <c r="AF839" s="48"/>
      <c r="AG839" s="48"/>
      <c r="AH839" s="48"/>
      <c r="AI839" s="48"/>
      <c r="AJ839" s="48"/>
      <c r="AK839" s="48"/>
      <c r="AL839" s="48"/>
      <c r="AM839" s="48"/>
      <c r="AN839" s="48"/>
      <c r="AQ839" s="39"/>
      <c r="AR839" s="40"/>
      <c r="AS839" s="40"/>
    </row>
    <row r="840" spans="2:45" s="21" customFormat="1" ht="19.5" customHeight="1" x14ac:dyDescent="0.4">
      <c r="B840" s="63"/>
      <c r="D840" s="20" t="s">
        <v>39</v>
      </c>
      <c r="AQ840" s="39"/>
      <c r="AR840" s="40"/>
      <c r="AS840" s="40"/>
    </row>
    <row r="841" spans="2:45" s="21" customFormat="1" ht="19.5" customHeight="1" x14ac:dyDescent="0.4">
      <c r="E841" s="20" t="s">
        <v>367</v>
      </c>
      <c r="AQ841" s="39"/>
      <c r="AR841" s="40" t="str">
        <f>D840</f>
        <v>●質問２.２－２</v>
      </c>
      <c r="AS841" s="40"/>
    </row>
    <row r="842" spans="2:45" s="21" customFormat="1" ht="19.5" customHeight="1" x14ac:dyDescent="0.4">
      <c r="D842" s="20"/>
      <c r="AQ842" s="39"/>
      <c r="AR842" s="40" t="s">
        <v>447</v>
      </c>
      <c r="AS842" s="40">
        <f>M844</f>
        <v>0</v>
      </c>
    </row>
    <row r="843" spans="2:45" s="21" customFormat="1" ht="19.5" customHeight="1" thickBot="1" x14ac:dyDescent="0.45">
      <c r="E843" s="21" t="s">
        <v>112</v>
      </c>
      <c r="M843" s="21" t="s">
        <v>368</v>
      </c>
      <c r="P843" s="161" t="s">
        <v>616</v>
      </c>
      <c r="Q843" s="161"/>
      <c r="R843" s="161"/>
      <c r="S843" s="161"/>
      <c r="T843" s="161"/>
      <c r="U843" s="161" t="s">
        <v>331</v>
      </c>
      <c r="V843" s="161"/>
      <c r="W843" s="161"/>
      <c r="X843" s="161"/>
      <c r="Y843" s="161"/>
      <c r="Z843" s="161"/>
      <c r="AQ843" s="39"/>
      <c r="AR843" s="40" t="s">
        <v>453</v>
      </c>
      <c r="AS843" s="40">
        <f t="shared" ref="AS843:AS846" si="13">M845</f>
        <v>0</v>
      </c>
    </row>
    <row r="844" spans="2:45" s="21" customFormat="1" ht="19.5" customHeight="1" thickBot="1" x14ac:dyDescent="0.45">
      <c r="M844" s="131"/>
      <c r="N844" s="132"/>
      <c r="O844" s="133"/>
      <c r="P844" s="131"/>
      <c r="Q844" s="132"/>
      <c r="R844" s="132"/>
      <c r="S844" s="132"/>
      <c r="T844" s="133"/>
      <c r="U844" s="134">
        <f>P728</f>
        <v>0</v>
      </c>
      <c r="V844" s="135"/>
      <c r="W844" s="135"/>
      <c r="X844" s="135"/>
      <c r="Y844" s="135"/>
      <c r="Z844" s="136"/>
      <c r="AD844" s="21" t="s">
        <v>617</v>
      </c>
      <c r="AQ844" s="39"/>
      <c r="AR844" s="40" t="s">
        <v>452</v>
      </c>
      <c r="AS844" s="40">
        <f t="shared" si="13"/>
        <v>0</v>
      </c>
    </row>
    <row r="845" spans="2:45" s="21" customFormat="1" ht="19.5" customHeight="1" thickBot="1" x14ac:dyDescent="0.45">
      <c r="M845" s="131"/>
      <c r="N845" s="132"/>
      <c r="O845" s="133"/>
      <c r="P845" s="131"/>
      <c r="Q845" s="132"/>
      <c r="R845" s="132"/>
      <c r="S845" s="132"/>
      <c r="T845" s="133"/>
      <c r="U845" s="134">
        <f>P729</f>
        <v>0</v>
      </c>
      <c r="V845" s="135"/>
      <c r="W845" s="135"/>
      <c r="X845" s="135"/>
      <c r="Y845" s="135"/>
      <c r="Z845" s="136"/>
      <c r="AA845" s="106"/>
      <c r="AD845" s="124" t="s">
        <v>618</v>
      </c>
      <c r="AQ845" s="39"/>
      <c r="AR845" s="40" t="s">
        <v>451</v>
      </c>
      <c r="AS845" s="40">
        <f t="shared" si="13"/>
        <v>0</v>
      </c>
    </row>
    <row r="846" spans="2:45" s="21" customFormat="1" ht="19.5" customHeight="1" thickBot="1" x14ac:dyDescent="0.45">
      <c r="M846" s="131"/>
      <c r="N846" s="132"/>
      <c r="O846" s="133"/>
      <c r="P846" s="131"/>
      <c r="Q846" s="132"/>
      <c r="R846" s="132"/>
      <c r="S846" s="132"/>
      <c r="T846" s="133"/>
      <c r="U846" s="134">
        <f>P730</f>
        <v>0</v>
      </c>
      <c r="V846" s="135"/>
      <c r="W846" s="135"/>
      <c r="X846" s="135"/>
      <c r="Y846" s="135"/>
      <c r="Z846" s="136"/>
      <c r="AA846" s="106"/>
      <c r="AQ846" s="39"/>
      <c r="AR846" s="40" t="s">
        <v>450</v>
      </c>
      <c r="AS846" s="40">
        <f t="shared" si="13"/>
        <v>0</v>
      </c>
    </row>
    <row r="847" spans="2:45" s="21" customFormat="1" ht="19.5" customHeight="1" thickBot="1" x14ac:dyDescent="0.45">
      <c r="M847" s="131"/>
      <c r="N847" s="132"/>
      <c r="O847" s="133"/>
      <c r="P847" s="131"/>
      <c r="Q847" s="132"/>
      <c r="R847" s="132"/>
      <c r="S847" s="132"/>
      <c r="T847" s="133"/>
      <c r="U847" s="134">
        <f>P731</f>
        <v>0</v>
      </c>
      <c r="V847" s="135"/>
      <c r="W847" s="135"/>
      <c r="X847" s="135"/>
      <c r="Y847" s="135"/>
      <c r="Z847" s="136"/>
      <c r="AQ847" s="39"/>
      <c r="AR847" s="40"/>
      <c r="AS847" s="40"/>
    </row>
    <row r="848" spans="2:45" s="21" customFormat="1" ht="19.5" customHeight="1" thickBot="1" x14ac:dyDescent="0.45">
      <c r="M848" s="131"/>
      <c r="N848" s="132"/>
      <c r="O848" s="133"/>
      <c r="P848" s="131"/>
      <c r="Q848" s="132"/>
      <c r="R848" s="132"/>
      <c r="S848" s="132"/>
      <c r="T848" s="133"/>
      <c r="U848" s="134">
        <f>P732</f>
        <v>0</v>
      </c>
      <c r="V848" s="135"/>
      <c r="W848" s="135"/>
      <c r="X848" s="135"/>
      <c r="Y848" s="135"/>
      <c r="Z848" s="136"/>
      <c r="AQ848" s="39"/>
      <c r="AR848" s="40"/>
      <c r="AS848" s="40"/>
    </row>
    <row r="849" spans="2:45" s="21" customFormat="1" ht="19.5" customHeight="1" x14ac:dyDescent="0.4">
      <c r="E849" s="31"/>
      <c r="F849" s="31"/>
      <c r="G849" s="31"/>
      <c r="H849" s="172"/>
      <c r="I849" s="172"/>
      <c r="J849" s="172"/>
      <c r="K849" s="31"/>
      <c r="L849" s="31"/>
      <c r="P849" s="48"/>
      <c r="Q849" s="48"/>
      <c r="R849" s="48"/>
      <c r="S849" s="48"/>
      <c r="T849" s="48"/>
      <c r="U849" s="48"/>
      <c r="V849" s="48"/>
      <c r="W849" s="48"/>
      <c r="X849" s="48"/>
      <c r="Y849" s="48"/>
      <c r="Z849" s="48"/>
      <c r="AA849" s="48"/>
      <c r="AH849" s="48"/>
      <c r="AI849" s="48"/>
      <c r="AJ849" s="48"/>
      <c r="AK849" s="48"/>
      <c r="AL849" s="48"/>
      <c r="AM849" s="48"/>
      <c r="AN849" s="48"/>
      <c r="AQ849" s="39"/>
      <c r="AR849" s="40"/>
      <c r="AS849" s="40"/>
    </row>
    <row r="850" spans="2:45" s="21" customFormat="1" ht="19.5" customHeight="1" x14ac:dyDescent="0.4">
      <c r="B850" s="63"/>
      <c r="D850" s="20" t="s">
        <v>113</v>
      </c>
      <c r="AQ850" s="39"/>
      <c r="AR850" s="40"/>
      <c r="AS850" s="40"/>
    </row>
    <row r="851" spans="2:45" s="21" customFormat="1" ht="19.5" customHeight="1" x14ac:dyDescent="0.4">
      <c r="E851" s="20" t="s">
        <v>369</v>
      </c>
      <c r="AQ851" s="39"/>
      <c r="AR851" s="40" t="str">
        <f>D850</f>
        <v>●質問２.２－３</v>
      </c>
      <c r="AS851" s="40">
        <f>M853</f>
        <v>0</v>
      </c>
    </row>
    <row r="852" spans="2:45" s="21" customFormat="1" ht="19.5" customHeight="1" thickBot="1" x14ac:dyDescent="0.45">
      <c r="D852" s="20"/>
      <c r="AQ852" s="39"/>
      <c r="AR852" s="40" t="s">
        <v>60</v>
      </c>
      <c r="AS852" s="40">
        <f>H861</f>
        <v>0</v>
      </c>
    </row>
    <row r="853" spans="2:45" s="21" customFormat="1" ht="19.5" customHeight="1" thickBot="1" x14ac:dyDescent="0.45">
      <c r="E853" s="31" t="s">
        <v>365</v>
      </c>
      <c r="F853" s="31"/>
      <c r="G853" s="31"/>
      <c r="H853" s="31"/>
      <c r="I853" s="31"/>
      <c r="J853" s="31"/>
      <c r="K853" s="31"/>
      <c r="L853" s="31"/>
      <c r="M853" s="131"/>
      <c r="N853" s="132"/>
      <c r="O853" s="133"/>
      <c r="P853" s="48"/>
      <c r="Q853" s="48"/>
      <c r="R853" s="48"/>
      <c r="S853" s="48"/>
      <c r="T853" s="48"/>
      <c r="U853" s="48"/>
      <c r="V853" s="48"/>
      <c r="W853" s="48"/>
      <c r="X853" s="48"/>
      <c r="Y853" s="48"/>
      <c r="Z853" s="48"/>
      <c r="AA853" s="48"/>
      <c r="AB853" s="48"/>
      <c r="AC853" s="48"/>
      <c r="AD853" s="48"/>
      <c r="AE853" s="48"/>
      <c r="AF853" s="48"/>
      <c r="AG853" s="48"/>
      <c r="AH853" s="48"/>
      <c r="AI853" s="48"/>
      <c r="AJ853" s="48"/>
      <c r="AK853" s="48"/>
      <c r="AL853" s="48"/>
      <c r="AM853" s="48"/>
      <c r="AN853" s="48"/>
      <c r="AQ853" s="39"/>
      <c r="AR853" s="40"/>
      <c r="AS853" s="40"/>
    </row>
    <row r="854" spans="2:45" s="21" customFormat="1" ht="19.5" customHeight="1" x14ac:dyDescent="0.4">
      <c r="E854" s="31"/>
      <c r="F854" s="31"/>
      <c r="G854" s="31"/>
      <c r="H854" s="31"/>
      <c r="I854" s="31"/>
      <c r="J854" s="31"/>
      <c r="K854" s="31"/>
      <c r="L854" s="31"/>
      <c r="M854" s="31"/>
      <c r="N854" s="31"/>
      <c r="O854" s="31"/>
      <c r="P854" s="48"/>
      <c r="Q854" s="48"/>
      <c r="R854" s="48"/>
      <c r="S854" s="48"/>
      <c r="T854" s="48"/>
      <c r="U854" s="48"/>
      <c r="V854" s="48"/>
      <c r="W854" s="48"/>
      <c r="X854" s="48"/>
      <c r="Y854" s="48"/>
      <c r="Z854" s="48"/>
      <c r="AA854" s="48"/>
      <c r="AB854" s="48"/>
      <c r="AC854" s="48"/>
      <c r="AD854" s="48"/>
      <c r="AE854" s="48"/>
      <c r="AF854" s="48"/>
      <c r="AG854" s="48"/>
      <c r="AH854" s="48"/>
      <c r="AI854" s="48"/>
      <c r="AJ854" s="48"/>
      <c r="AK854" s="48"/>
      <c r="AL854" s="48"/>
      <c r="AM854" s="48"/>
      <c r="AN854" s="48"/>
      <c r="AQ854" s="39"/>
      <c r="AR854" s="40"/>
      <c r="AS854" s="42"/>
    </row>
    <row r="855" spans="2:45" s="21" customFormat="1" ht="19.5" customHeight="1" x14ac:dyDescent="0.4">
      <c r="E855" s="31"/>
      <c r="F855" s="31"/>
      <c r="G855" s="31" t="s">
        <v>370</v>
      </c>
      <c r="H855" s="31"/>
      <c r="I855" s="31"/>
      <c r="J855" s="31"/>
      <c r="K855" s="31"/>
      <c r="L855" s="31"/>
      <c r="M855" s="31"/>
      <c r="N855" s="31"/>
      <c r="O855" s="31"/>
      <c r="P855" s="48"/>
      <c r="Q855" s="48"/>
      <c r="R855" s="48"/>
      <c r="S855" s="48"/>
      <c r="T855" s="48"/>
      <c r="U855" s="48"/>
      <c r="V855" s="48"/>
      <c r="W855" s="48"/>
      <c r="X855" s="48"/>
      <c r="Y855" s="48"/>
      <c r="Z855" s="48"/>
      <c r="AA855" s="48"/>
      <c r="AB855" s="48"/>
      <c r="AC855" s="48"/>
      <c r="AD855" s="48"/>
      <c r="AE855" s="48"/>
      <c r="AF855" s="48"/>
      <c r="AG855" s="48"/>
      <c r="AH855" s="48"/>
      <c r="AI855" s="48"/>
      <c r="AJ855" s="48"/>
      <c r="AK855" s="48"/>
      <c r="AL855" s="48"/>
      <c r="AM855" s="48"/>
      <c r="AN855" s="48"/>
      <c r="AQ855" s="39"/>
      <c r="AR855" s="40"/>
      <c r="AS855" s="42"/>
    </row>
    <row r="856" spans="2:45" s="21" customFormat="1" ht="19.5" customHeight="1" x14ac:dyDescent="0.4">
      <c r="E856" s="31"/>
      <c r="F856" s="31"/>
      <c r="G856" s="31" t="s">
        <v>371</v>
      </c>
      <c r="H856" s="31"/>
      <c r="I856" s="31"/>
      <c r="J856" s="31"/>
      <c r="K856" s="31"/>
      <c r="L856" s="31"/>
      <c r="M856" s="31"/>
      <c r="N856" s="31"/>
      <c r="O856" s="31"/>
      <c r="P856" s="48"/>
      <c r="Q856" s="48"/>
      <c r="R856" s="48"/>
      <c r="S856" s="48"/>
      <c r="T856" s="48"/>
      <c r="U856" s="48"/>
      <c r="V856" s="48"/>
      <c r="W856" s="48"/>
      <c r="X856" s="48"/>
      <c r="Y856" s="48"/>
      <c r="Z856" s="48"/>
      <c r="AA856" s="48"/>
      <c r="AB856" s="48"/>
      <c r="AC856" s="48"/>
      <c r="AD856" s="48"/>
      <c r="AE856" s="48"/>
      <c r="AF856" s="48"/>
      <c r="AG856" s="48"/>
      <c r="AH856" s="48"/>
      <c r="AI856" s="48"/>
      <c r="AJ856" s="48"/>
      <c r="AK856" s="48"/>
      <c r="AL856" s="48"/>
      <c r="AM856" s="48"/>
      <c r="AN856" s="48"/>
      <c r="AQ856" s="39"/>
      <c r="AR856" s="40"/>
      <c r="AS856" s="40"/>
    </row>
    <row r="857" spans="2:45" s="21" customFormat="1" ht="19.5" customHeight="1" x14ac:dyDescent="0.4">
      <c r="E857" s="31"/>
      <c r="F857" s="31"/>
      <c r="G857" s="31" t="s">
        <v>372</v>
      </c>
      <c r="H857" s="31"/>
      <c r="I857" s="31"/>
      <c r="J857" s="31"/>
      <c r="K857" s="31"/>
      <c r="L857" s="31"/>
      <c r="M857" s="31"/>
      <c r="N857" s="31"/>
      <c r="O857" s="31"/>
      <c r="P857" s="48"/>
      <c r="Q857" s="48"/>
      <c r="R857" s="48"/>
      <c r="S857" s="48"/>
      <c r="T857" s="48"/>
      <c r="U857" s="48"/>
      <c r="V857" s="48"/>
      <c r="W857" s="48"/>
      <c r="X857" s="48"/>
      <c r="Y857" s="48"/>
      <c r="Z857" s="48"/>
      <c r="AA857" s="48"/>
      <c r="AB857" s="48"/>
      <c r="AC857" s="48"/>
      <c r="AD857" s="48"/>
      <c r="AE857" s="48"/>
      <c r="AF857" s="48"/>
      <c r="AG857" s="48"/>
      <c r="AH857" s="48"/>
      <c r="AI857" s="48"/>
      <c r="AJ857" s="48"/>
      <c r="AK857" s="48"/>
      <c r="AL857" s="48"/>
      <c r="AM857" s="48"/>
      <c r="AN857" s="48"/>
      <c r="AQ857" s="39"/>
      <c r="AR857" s="40"/>
      <c r="AS857" s="40"/>
    </row>
    <row r="858" spans="2:45" s="21" customFormat="1" ht="19.5" customHeight="1" x14ac:dyDescent="0.4">
      <c r="E858" s="31"/>
      <c r="F858" s="31"/>
      <c r="G858" s="31" t="s">
        <v>373</v>
      </c>
      <c r="H858" s="31"/>
      <c r="I858" s="31"/>
      <c r="J858" s="31"/>
      <c r="K858" s="31"/>
      <c r="L858" s="31"/>
      <c r="M858" s="31"/>
      <c r="N858" s="31"/>
      <c r="O858" s="31"/>
      <c r="P858" s="48"/>
      <c r="Q858" s="48"/>
      <c r="R858" s="48"/>
      <c r="S858" s="48"/>
      <c r="T858" s="48"/>
      <c r="U858" s="48"/>
      <c r="V858" s="48"/>
      <c r="W858" s="48"/>
      <c r="X858" s="48"/>
      <c r="Y858" s="48"/>
      <c r="Z858" s="48"/>
      <c r="AA858" s="48"/>
      <c r="AB858" s="48"/>
      <c r="AC858" s="48"/>
      <c r="AD858" s="48"/>
      <c r="AE858" s="48"/>
      <c r="AF858" s="48"/>
      <c r="AG858" s="48"/>
      <c r="AH858" s="48"/>
      <c r="AI858" s="48"/>
      <c r="AJ858" s="48"/>
      <c r="AK858" s="48"/>
      <c r="AL858" s="48"/>
      <c r="AM858" s="48"/>
      <c r="AN858" s="48"/>
      <c r="AQ858" s="39"/>
      <c r="AR858" s="40"/>
      <c r="AS858" s="40"/>
    </row>
    <row r="859" spans="2:45" s="21" customFormat="1" ht="19.5" customHeight="1" x14ac:dyDescent="0.4">
      <c r="E859" s="31"/>
      <c r="F859" s="31"/>
      <c r="G859" s="31" t="s">
        <v>374</v>
      </c>
      <c r="H859" s="31"/>
      <c r="I859" s="31"/>
      <c r="J859" s="31"/>
      <c r="K859" s="31"/>
      <c r="L859" s="31"/>
      <c r="M859" s="31"/>
      <c r="N859" s="31"/>
      <c r="O859" s="31"/>
      <c r="P859" s="48"/>
      <c r="Q859" s="48"/>
      <c r="R859" s="48"/>
      <c r="S859" s="48"/>
      <c r="T859" s="48"/>
      <c r="U859" s="48"/>
      <c r="V859" s="48"/>
      <c r="W859" s="48"/>
      <c r="X859" s="48"/>
      <c r="Y859" s="48"/>
      <c r="Z859" s="48"/>
      <c r="AA859" s="48"/>
      <c r="AB859" s="48"/>
      <c r="AC859" s="48"/>
      <c r="AD859" s="48"/>
      <c r="AE859" s="48"/>
      <c r="AF859" s="48"/>
      <c r="AG859" s="48"/>
      <c r="AH859" s="48"/>
      <c r="AI859" s="48"/>
      <c r="AJ859" s="48"/>
      <c r="AK859" s="48"/>
      <c r="AL859" s="48"/>
      <c r="AM859" s="48"/>
      <c r="AN859" s="48"/>
      <c r="AQ859" s="39"/>
      <c r="AR859" s="40"/>
      <c r="AS859" s="40"/>
    </row>
    <row r="860" spans="2:45" s="21" customFormat="1" ht="19.5" customHeight="1" thickBot="1" x14ac:dyDescent="0.45">
      <c r="E860" s="31"/>
      <c r="F860" s="31"/>
      <c r="G860" s="31" t="s">
        <v>375</v>
      </c>
      <c r="H860" s="31"/>
      <c r="I860" s="31"/>
      <c r="J860" s="31"/>
      <c r="K860" s="31"/>
      <c r="L860" s="31"/>
      <c r="M860" s="31"/>
      <c r="N860" s="31"/>
      <c r="O860" s="31"/>
      <c r="P860" s="48"/>
      <c r="Q860" s="48"/>
      <c r="R860" s="48"/>
      <c r="S860" s="48"/>
      <c r="T860" s="48"/>
      <c r="U860" s="48"/>
      <c r="V860" s="48"/>
      <c r="W860" s="48"/>
      <c r="X860" s="48"/>
      <c r="Y860" s="48"/>
      <c r="Z860" s="48"/>
      <c r="AA860" s="48"/>
      <c r="AB860" s="48"/>
      <c r="AC860" s="48"/>
      <c r="AD860" s="48"/>
      <c r="AE860" s="48"/>
      <c r="AF860" s="48"/>
      <c r="AG860" s="48"/>
      <c r="AH860" s="48"/>
      <c r="AI860" s="48"/>
      <c r="AJ860" s="48"/>
      <c r="AK860" s="48"/>
      <c r="AL860" s="48"/>
      <c r="AM860" s="48"/>
      <c r="AN860" s="48"/>
      <c r="AQ860" s="39"/>
      <c r="AR860" s="40"/>
      <c r="AS860" s="40"/>
    </row>
    <row r="861" spans="2:45" s="21" customFormat="1" ht="19.5" customHeight="1" thickTop="1" x14ac:dyDescent="0.4">
      <c r="H861" s="143"/>
      <c r="I861" s="144"/>
      <c r="J861" s="144"/>
      <c r="K861" s="144"/>
      <c r="L861" s="144"/>
      <c r="M861" s="144"/>
      <c r="N861" s="144"/>
      <c r="O861" s="144"/>
      <c r="P861" s="144"/>
      <c r="Q861" s="144"/>
      <c r="R861" s="144"/>
      <c r="S861" s="144"/>
      <c r="T861" s="144"/>
      <c r="U861" s="144"/>
      <c r="V861" s="144"/>
      <c r="W861" s="144"/>
      <c r="X861" s="144"/>
      <c r="Y861" s="144"/>
      <c r="Z861" s="144"/>
      <c r="AA861" s="144"/>
      <c r="AB861" s="144"/>
      <c r="AC861" s="144"/>
      <c r="AD861" s="144"/>
      <c r="AE861" s="144"/>
      <c r="AF861" s="144"/>
      <c r="AG861" s="144"/>
      <c r="AH861" s="144"/>
      <c r="AI861" s="144"/>
      <c r="AJ861" s="144"/>
      <c r="AK861" s="144"/>
      <c r="AL861" s="145"/>
      <c r="AR861" s="40"/>
      <c r="AS861" s="40"/>
    </row>
    <row r="862" spans="2:45" s="21" customFormat="1" ht="19.5" customHeight="1" x14ac:dyDescent="0.4">
      <c r="H862" s="146"/>
      <c r="I862" s="147"/>
      <c r="J862" s="147"/>
      <c r="K862" s="147"/>
      <c r="L862" s="147"/>
      <c r="M862" s="147"/>
      <c r="N862" s="147"/>
      <c r="O862" s="147"/>
      <c r="P862" s="147"/>
      <c r="Q862" s="147"/>
      <c r="R862" s="147"/>
      <c r="S862" s="147"/>
      <c r="T862" s="147"/>
      <c r="U862" s="147"/>
      <c r="V862" s="147"/>
      <c r="W862" s="147"/>
      <c r="X862" s="147"/>
      <c r="Y862" s="147"/>
      <c r="Z862" s="147"/>
      <c r="AA862" s="147"/>
      <c r="AB862" s="147"/>
      <c r="AC862" s="147"/>
      <c r="AD862" s="147"/>
      <c r="AE862" s="147"/>
      <c r="AF862" s="147"/>
      <c r="AG862" s="147"/>
      <c r="AH862" s="147"/>
      <c r="AI862" s="147"/>
      <c r="AJ862" s="147"/>
      <c r="AK862" s="147"/>
      <c r="AL862" s="148"/>
      <c r="AR862" s="40"/>
      <c r="AS862" s="40"/>
    </row>
    <row r="863" spans="2:45" s="21" customFormat="1" ht="19.5" customHeight="1" thickBot="1" x14ac:dyDescent="0.45">
      <c r="H863" s="149"/>
      <c r="I863" s="150"/>
      <c r="J863" s="150"/>
      <c r="K863" s="150"/>
      <c r="L863" s="150"/>
      <c r="M863" s="150"/>
      <c r="N863" s="150"/>
      <c r="O863" s="150"/>
      <c r="P863" s="150"/>
      <c r="Q863" s="150"/>
      <c r="R863" s="150"/>
      <c r="S863" s="150"/>
      <c r="T863" s="150"/>
      <c r="U863" s="150"/>
      <c r="V863" s="150"/>
      <c r="W863" s="150"/>
      <c r="X863" s="150"/>
      <c r="Y863" s="150"/>
      <c r="Z863" s="150"/>
      <c r="AA863" s="150"/>
      <c r="AB863" s="150"/>
      <c r="AC863" s="150"/>
      <c r="AD863" s="150"/>
      <c r="AE863" s="150"/>
      <c r="AF863" s="150"/>
      <c r="AG863" s="150"/>
      <c r="AH863" s="150"/>
      <c r="AI863" s="150"/>
      <c r="AJ863" s="150"/>
      <c r="AK863" s="150"/>
      <c r="AL863" s="151"/>
      <c r="AR863" s="40"/>
      <c r="AS863" s="40"/>
    </row>
    <row r="864" spans="2:45" s="21" customFormat="1" ht="19.5" customHeight="1" thickTop="1" x14ac:dyDescent="0.4">
      <c r="AR864" s="40"/>
      <c r="AS864" s="40"/>
    </row>
    <row r="865" spans="2:45" s="21" customFormat="1" ht="19.5" customHeight="1" x14ac:dyDescent="0.4">
      <c r="AR865" s="40"/>
      <c r="AS865" s="40"/>
    </row>
    <row r="866" spans="2:45" s="21" customFormat="1" ht="19.5" customHeight="1" x14ac:dyDescent="0.4">
      <c r="E866" s="65" t="s">
        <v>51</v>
      </c>
      <c r="F866" s="65"/>
      <c r="G866" s="65"/>
      <c r="H866" s="65"/>
      <c r="I866" s="65"/>
      <c r="J866" s="65"/>
      <c r="K866" s="65"/>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R866" s="40"/>
      <c r="AS866" s="40"/>
    </row>
    <row r="867" spans="2:45" s="21" customFormat="1" ht="19.5" customHeight="1" x14ac:dyDescent="0.4">
      <c r="E867" s="230" t="s">
        <v>631</v>
      </c>
      <c r="F867" s="230"/>
      <c r="G867" s="230"/>
      <c r="H867" s="230"/>
      <c r="I867" s="230"/>
      <c r="J867" s="230"/>
      <c r="K867" s="230"/>
      <c r="L867" s="230"/>
      <c r="M867" s="230"/>
      <c r="N867" s="230"/>
      <c r="O867" s="230"/>
      <c r="P867" s="230"/>
      <c r="Q867" s="230"/>
      <c r="R867" s="230"/>
      <c r="S867" s="230"/>
      <c r="T867" s="230"/>
      <c r="U867" s="230"/>
      <c r="V867" s="230"/>
      <c r="W867" s="230"/>
      <c r="X867" s="230"/>
      <c r="Y867" s="230"/>
      <c r="Z867" s="230"/>
      <c r="AA867" s="230"/>
      <c r="AB867" s="230"/>
      <c r="AC867" s="230"/>
      <c r="AD867" s="230"/>
      <c r="AE867" s="230"/>
      <c r="AF867" s="230"/>
      <c r="AG867" s="230"/>
      <c r="AH867" s="230"/>
      <c r="AI867" s="230"/>
      <c r="AJ867" s="230"/>
      <c r="AK867" s="230"/>
      <c r="AL867" s="230"/>
      <c r="AM867" s="230"/>
      <c r="AN867" s="230"/>
      <c r="AR867" s="40"/>
      <c r="AS867" s="40"/>
    </row>
    <row r="868" spans="2:45" s="21" customFormat="1" ht="19.5" customHeight="1" x14ac:dyDescent="0.4">
      <c r="E868" s="230"/>
      <c r="F868" s="230"/>
      <c r="G868" s="230"/>
      <c r="H868" s="230"/>
      <c r="I868" s="230"/>
      <c r="J868" s="230"/>
      <c r="K868" s="230"/>
      <c r="L868" s="230"/>
      <c r="M868" s="230"/>
      <c r="N868" s="230"/>
      <c r="O868" s="230"/>
      <c r="P868" s="230"/>
      <c r="Q868" s="230"/>
      <c r="R868" s="230"/>
      <c r="S868" s="230"/>
      <c r="T868" s="230"/>
      <c r="U868" s="230"/>
      <c r="V868" s="230"/>
      <c r="W868" s="230"/>
      <c r="X868" s="230"/>
      <c r="Y868" s="230"/>
      <c r="Z868" s="230"/>
      <c r="AA868" s="230"/>
      <c r="AB868" s="230"/>
      <c r="AC868" s="230"/>
      <c r="AD868" s="230"/>
      <c r="AE868" s="230"/>
      <c r="AF868" s="230"/>
      <c r="AG868" s="230"/>
      <c r="AH868" s="230"/>
      <c r="AI868" s="230"/>
      <c r="AJ868" s="230"/>
      <c r="AK868" s="230"/>
      <c r="AL868" s="230"/>
      <c r="AM868" s="230"/>
      <c r="AN868" s="230"/>
      <c r="AP868" s="21" t="s">
        <v>65</v>
      </c>
      <c r="AQ868" s="39"/>
      <c r="AR868" s="40"/>
      <c r="AS868" s="40"/>
    </row>
    <row r="869" spans="2:45" s="21" customFormat="1" ht="19.5" customHeight="1" x14ac:dyDescent="0.4">
      <c r="E869" s="230"/>
      <c r="F869" s="230"/>
      <c r="G869" s="230"/>
      <c r="H869" s="230"/>
      <c r="I869" s="230"/>
      <c r="J869" s="230"/>
      <c r="K869" s="230"/>
      <c r="L869" s="230"/>
      <c r="M869" s="230"/>
      <c r="N869" s="230"/>
      <c r="O869" s="230"/>
      <c r="P869" s="230"/>
      <c r="Q869" s="230"/>
      <c r="R869" s="230"/>
      <c r="S869" s="230"/>
      <c r="T869" s="230"/>
      <c r="U869" s="230"/>
      <c r="V869" s="230"/>
      <c r="W869" s="230"/>
      <c r="X869" s="230"/>
      <c r="Y869" s="230"/>
      <c r="Z869" s="230"/>
      <c r="AA869" s="230"/>
      <c r="AB869" s="230"/>
      <c r="AC869" s="230"/>
      <c r="AD869" s="230"/>
      <c r="AE869" s="230"/>
      <c r="AF869" s="230"/>
      <c r="AG869" s="230"/>
      <c r="AH869" s="230"/>
      <c r="AI869" s="230"/>
      <c r="AJ869" s="230"/>
      <c r="AK869" s="230"/>
      <c r="AL869" s="230"/>
      <c r="AM869" s="230"/>
      <c r="AN869" s="230"/>
      <c r="AP869" s="21" t="s">
        <v>64</v>
      </c>
      <c r="AQ869" s="39"/>
      <c r="AR869" s="40"/>
      <c r="AS869" s="40"/>
    </row>
    <row r="870" spans="2:45" s="21" customFormat="1" ht="19.5" customHeight="1" x14ac:dyDescent="0.4">
      <c r="E870" s="230"/>
      <c r="F870" s="230"/>
      <c r="G870" s="230"/>
      <c r="H870" s="230"/>
      <c r="I870" s="230"/>
      <c r="J870" s="230"/>
      <c r="K870" s="230"/>
      <c r="L870" s="230"/>
      <c r="M870" s="230"/>
      <c r="N870" s="230"/>
      <c r="O870" s="230"/>
      <c r="P870" s="230"/>
      <c r="Q870" s="230"/>
      <c r="R870" s="230"/>
      <c r="S870" s="230"/>
      <c r="T870" s="230"/>
      <c r="U870" s="230"/>
      <c r="V870" s="230"/>
      <c r="W870" s="230"/>
      <c r="X870" s="230"/>
      <c r="Y870" s="230"/>
      <c r="Z870" s="230"/>
      <c r="AA870" s="230"/>
      <c r="AB870" s="230"/>
      <c r="AC870" s="230"/>
      <c r="AD870" s="230"/>
      <c r="AE870" s="230"/>
      <c r="AF870" s="230"/>
      <c r="AG870" s="230"/>
      <c r="AH870" s="230"/>
      <c r="AI870" s="230"/>
      <c r="AJ870" s="230"/>
      <c r="AK870" s="230"/>
      <c r="AL870" s="230"/>
      <c r="AM870" s="230"/>
      <c r="AN870" s="230"/>
      <c r="AQ870" s="39"/>
      <c r="AR870" s="40"/>
      <c r="AS870" s="40"/>
    </row>
    <row r="871" spans="2:45" s="21" customFormat="1" ht="19.5" customHeight="1" x14ac:dyDescent="0.4">
      <c r="AR871" s="40"/>
      <c r="AS871" s="40"/>
    </row>
    <row r="872" spans="2:45" s="21" customFormat="1" ht="19.5" customHeight="1" x14ac:dyDescent="0.4">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c r="AO872" s="26"/>
      <c r="AR872" s="40"/>
      <c r="AS872" s="40"/>
    </row>
    <row r="873" spans="2:45" s="21" customFormat="1" ht="19.5" customHeight="1" x14ac:dyDescent="0.4">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c r="AO873" s="26"/>
      <c r="AR873" s="40"/>
      <c r="AS873" s="40"/>
    </row>
    <row r="874" spans="2:45" s="21" customFormat="1" ht="19.5" customHeight="1" x14ac:dyDescent="0.4">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c r="AO874" s="26"/>
      <c r="AR874" s="40"/>
      <c r="AS874" s="40"/>
    </row>
    <row r="875" spans="2:45" s="21" customFormat="1" ht="19.5" customHeight="1" x14ac:dyDescent="0.4">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c r="AO875" s="26"/>
      <c r="AR875" s="26"/>
      <c r="AS875" s="26"/>
    </row>
    <row r="876" spans="2:45" s="21" customFormat="1" ht="19.5" customHeight="1" x14ac:dyDescent="0.4">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c r="AO876" s="26"/>
      <c r="AR876" s="26"/>
      <c r="AS876" s="26"/>
    </row>
    <row r="877" spans="2:45" s="21" customFormat="1" ht="19.5" customHeight="1" x14ac:dyDescent="0.4">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c r="AO877" s="26"/>
      <c r="AR877" s="26"/>
      <c r="AS877" s="26"/>
    </row>
    <row r="878" spans="2:45" s="21" customFormat="1" ht="19.5" customHeight="1" x14ac:dyDescent="0.4">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c r="AO878" s="26"/>
      <c r="AR878" s="26"/>
      <c r="AS878" s="26"/>
    </row>
    <row r="879" spans="2:45" s="21" customFormat="1" ht="19.5" customHeight="1" x14ac:dyDescent="0.4">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c r="AO879" s="26"/>
      <c r="AR879" s="26"/>
      <c r="AS879" s="26"/>
    </row>
    <row r="880" spans="2:45" s="21" customFormat="1" ht="19.5" customHeight="1" x14ac:dyDescent="0.4">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c r="AO880" s="26"/>
      <c r="AR880" s="26"/>
      <c r="AS880" s="26"/>
    </row>
    <row r="881" spans="2:45" s="21" customFormat="1" ht="19.5" customHeight="1" x14ac:dyDescent="0.4">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c r="AO881" s="26"/>
      <c r="AR881" s="26"/>
      <c r="AS881" s="26"/>
    </row>
    <row r="882" spans="2:45" s="21" customFormat="1" ht="19.5" customHeight="1" x14ac:dyDescent="0.4">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c r="AO882" s="26"/>
      <c r="AR882" s="26"/>
      <c r="AS882" s="26"/>
    </row>
    <row r="883" spans="2:45" s="21" customFormat="1" ht="19.5" customHeight="1" x14ac:dyDescent="0.4">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c r="AO883" s="26"/>
      <c r="AR883" s="26"/>
      <c r="AS883" s="26"/>
    </row>
    <row r="884" spans="2:45" ht="19.5" customHeight="1" x14ac:dyDescent="0.4"/>
    <row r="885" spans="2:45" ht="19.5" customHeight="1" x14ac:dyDescent="0.4"/>
    <row r="886" spans="2:45" ht="19.5" customHeight="1" x14ac:dyDescent="0.4"/>
    <row r="887" spans="2:45" ht="19.5" customHeight="1" x14ac:dyDescent="0.4"/>
    <row r="888" spans="2:45" ht="19.5" customHeight="1" x14ac:dyDescent="0.4"/>
    <row r="889" spans="2:45" ht="19.5" customHeight="1" x14ac:dyDescent="0.4"/>
    <row r="890" spans="2:45" ht="19.5" customHeight="1" x14ac:dyDescent="0.4"/>
    <row r="891" spans="2:45" ht="19.5" customHeight="1" x14ac:dyDescent="0.4"/>
    <row r="892" spans="2:45" ht="19.5" customHeight="1" x14ac:dyDescent="0.4"/>
    <row r="893" spans="2:45" ht="19.5" customHeight="1" x14ac:dyDescent="0.4"/>
    <row r="894" spans="2:45" ht="19.5" customHeight="1" x14ac:dyDescent="0.4"/>
    <row r="895" spans="2:45" ht="19.5" customHeight="1" x14ac:dyDescent="0.4"/>
    <row r="896" spans="2:45" ht="19.5" customHeight="1" x14ac:dyDescent="0.4"/>
    <row r="897" ht="19.5" customHeight="1" x14ac:dyDescent="0.4"/>
    <row r="898" ht="19.5" customHeight="1" x14ac:dyDescent="0.4"/>
    <row r="899" ht="19.5" customHeight="1" x14ac:dyDescent="0.4"/>
    <row r="900" ht="19.5" customHeight="1" x14ac:dyDescent="0.4"/>
    <row r="901" ht="19.5" customHeight="1" x14ac:dyDescent="0.4"/>
    <row r="902" ht="19.5" customHeight="1" x14ac:dyDescent="0.4"/>
    <row r="903" ht="19.5" customHeight="1" x14ac:dyDescent="0.4"/>
    <row r="904" ht="19.5" customHeight="1" x14ac:dyDescent="0.4"/>
    <row r="905" ht="19.5" customHeight="1" x14ac:dyDescent="0.4"/>
    <row r="906" ht="19.5" customHeight="1" x14ac:dyDescent="0.4"/>
    <row r="907" ht="19.5" customHeight="1" x14ac:dyDescent="0.4"/>
    <row r="908" ht="19.5" customHeight="1" x14ac:dyDescent="0.4"/>
    <row r="909" ht="19.5" customHeight="1" x14ac:dyDescent="0.4"/>
    <row r="910" ht="19.5" customHeight="1" x14ac:dyDescent="0.4"/>
    <row r="911" ht="19.5" customHeight="1" x14ac:dyDescent="0.4"/>
    <row r="912" ht="19.5" customHeight="1" x14ac:dyDescent="0.4"/>
    <row r="913" ht="19.5" customHeight="1" x14ac:dyDescent="0.4"/>
    <row r="914" ht="19.5" customHeight="1" x14ac:dyDescent="0.4"/>
    <row r="915" ht="19.5" customHeight="1" x14ac:dyDescent="0.4"/>
    <row r="916" ht="19.5" customHeight="1" x14ac:dyDescent="0.4"/>
    <row r="917" ht="19.5" customHeight="1" x14ac:dyDescent="0.4"/>
    <row r="918" ht="19.5" customHeight="1" x14ac:dyDescent="0.4"/>
    <row r="919" ht="19.5" customHeight="1" x14ac:dyDescent="0.4"/>
    <row r="920" ht="19.5" customHeight="1" x14ac:dyDescent="0.4"/>
    <row r="921" ht="19.5" customHeight="1" x14ac:dyDescent="0.4"/>
    <row r="922" ht="19.5" customHeight="1" x14ac:dyDescent="0.4"/>
    <row r="923" ht="19.5" customHeight="1" x14ac:dyDescent="0.4"/>
    <row r="924" ht="19.5" customHeight="1" x14ac:dyDescent="0.4"/>
  </sheetData>
  <sheetProtection selectLockedCells="1"/>
  <mergeCells count="470">
    <mergeCell ref="B2:AO2"/>
    <mergeCell ref="E204:AM205"/>
    <mergeCell ref="E100:AN101"/>
    <mergeCell ref="M103:O103"/>
    <mergeCell ref="Q103:U103"/>
    <mergeCell ref="H861:AL863"/>
    <mergeCell ref="F494:AL498"/>
    <mergeCell ref="M688:O688"/>
    <mergeCell ref="M837:O837"/>
    <mergeCell ref="U837:Z837"/>
    <mergeCell ref="M838:O838"/>
    <mergeCell ref="U838:Z838"/>
    <mergeCell ref="M847:O847"/>
    <mergeCell ref="U847:Z847"/>
    <mergeCell ref="M848:O848"/>
    <mergeCell ref="U848:Z848"/>
    <mergeCell ref="H733:J733"/>
    <mergeCell ref="M597:O597"/>
    <mergeCell ref="M617:O617"/>
    <mergeCell ref="M607:O607"/>
    <mergeCell ref="M627:O627"/>
    <mergeCell ref="E208:AN212"/>
    <mergeCell ref="E218:AN218"/>
    <mergeCell ref="E219:AN223"/>
    <mergeCell ref="D43:I43"/>
    <mergeCell ref="V82:Z82"/>
    <mergeCell ref="Q80:U80"/>
    <mergeCell ref="V80:Z80"/>
    <mergeCell ref="L81:P81"/>
    <mergeCell ref="V475:Z475"/>
    <mergeCell ref="AE476:AL480"/>
    <mergeCell ref="AA476:AC476"/>
    <mergeCell ref="AA477:AC477"/>
    <mergeCell ref="AA478:AC478"/>
    <mergeCell ref="AA479:AC479"/>
    <mergeCell ref="AA480:AC480"/>
    <mergeCell ref="Q478:U478"/>
    <mergeCell ref="Q479:U479"/>
    <mergeCell ref="Q480:U480"/>
    <mergeCell ref="V478:Z478"/>
    <mergeCell ref="L478:P478"/>
    <mergeCell ref="H379:AN380"/>
    <mergeCell ref="K267:M267"/>
    <mergeCell ref="K268:M268"/>
    <mergeCell ref="M273:O273"/>
    <mergeCell ref="M281:AC281"/>
    <mergeCell ref="F287:AK289"/>
    <mergeCell ref="D44:I44"/>
    <mergeCell ref="D45:I45"/>
    <mergeCell ref="J45:AO45"/>
    <mergeCell ref="J54:AO54"/>
    <mergeCell ref="D46:I46"/>
    <mergeCell ref="AB186:AD186"/>
    <mergeCell ref="L124:N124"/>
    <mergeCell ref="E134:AN136"/>
    <mergeCell ref="O160:Q160"/>
    <mergeCell ref="E165:AN168"/>
    <mergeCell ref="R114:T114"/>
    <mergeCell ref="D57:I57"/>
    <mergeCell ref="T87:V87"/>
    <mergeCell ref="T88:V88"/>
    <mergeCell ref="T89:V89"/>
    <mergeCell ref="T90:V90"/>
    <mergeCell ref="E95:AN97"/>
    <mergeCell ref="O90:S90"/>
    <mergeCell ref="E89:L89"/>
    <mergeCell ref="E90:L90"/>
    <mergeCell ref="E91:L91"/>
    <mergeCell ref="E92:L92"/>
    <mergeCell ref="W87:Y87"/>
    <mergeCell ref="W88:Y88"/>
    <mergeCell ref="W89:Y89"/>
    <mergeCell ref="D16:I16"/>
    <mergeCell ref="D17:I17"/>
    <mergeCell ref="D18:I18"/>
    <mergeCell ref="J37:AO37"/>
    <mergeCell ref="J38:AO38"/>
    <mergeCell ref="J39:AO39"/>
    <mergeCell ref="D37:I37"/>
    <mergeCell ref="D38:I38"/>
    <mergeCell ref="D39:I39"/>
    <mergeCell ref="D29:I29"/>
    <mergeCell ref="J31:AO31"/>
    <mergeCell ref="J29:AO29"/>
    <mergeCell ref="H377:J377"/>
    <mergeCell ref="H375:J375"/>
    <mergeCell ref="M385:O385"/>
    <mergeCell ref="T91:V91"/>
    <mergeCell ref="T92:V92"/>
    <mergeCell ref="O88:S88"/>
    <mergeCell ref="D60:I60"/>
    <mergeCell ref="D61:I61"/>
    <mergeCell ref="M306:O306"/>
    <mergeCell ref="F257:AN260"/>
    <mergeCell ref="D300:AN301"/>
    <mergeCell ref="Z89:AB89"/>
    <mergeCell ref="Z90:AB90"/>
    <mergeCell ref="K107:AL107"/>
    <mergeCell ref="M149:O149"/>
    <mergeCell ref="E171:AL172"/>
    <mergeCell ref="M174:O174"/>
    <mergeCell ref="M141:O141"/>
    <mergeCell ref="Y186:AA186"/>
    <mergeCell ref="H186:L186"/>
    <mergeCell ref="M186:O186"/>
    <mergeCell ref="O91:S91"/>
    <mergeCell ref="O92:S92"/>
    <mergeCell ref="G114:I114"/>
    <mergeCell ref="AV196:AX196"/>
    <mergeCell ref="D240:AN241"/>
    <mergeCell ref="J61:AO61"/>
    <mergeCell ref="D59:I59"/>
    <mergeCell ref="F317:AN319"/>
    <mergeCell ref="F295:AN298"/>
    <mergeCell ref="H376:J376"/>
    <mergeCell ref="M345:O345"/>
    <mergeCell ref="H374:J374"/>
    <mergeCell ref="M332:O332"/>
    <mergeCell ref="D339:AN340"/>
    <mergeCell ref="K354:M354"/>
    <mergeCell ref="K355:M355"/>
    <mergeCell ref="K356:M356"/>
    <mergeCell ref="E164:I164"/>
    <mergeCell ref="I163:AN163"/>
    <mergeCell ref="AE186:AG186"/>
    <mergeCell ref="AC87:AF87"/>
    <mergeCell ref="AC88:AF88"/>
    <mergeCell ref="AC89:AF89"/>
    <mergeCell ref="AC90:AF90"/>
    <mergeCell ref="AC91:AF91"/>
    <mergeCell ref="AC92:AF92"/>
    <mergeCell ref="S185:AJ185"/>
    <mergeCell ref="H486:L486"/>
    <mergeCell ref="M486:Q486"/>
    <mergeCell ref="K396:M396"/>
    <mergeCell ref="P396:R396"/>
    <mergeCell ref="S396:U396"/>
    <mergeCell ref="K395:M395"/>
    <mergeCell ref="P395:R395"/>
    <mergeCell ref="L442:N442"/>
    <mergeCell ref="H487:L487"/>
    <mergeCell ref="M487:Q487"/>
    <mergeCell ref="L476:P476"/>
    <mergeCell ref="B41:C41"/>
    <mergeCell ref="D42:I42"/>
    <mergeCell ref="J23:AO23"/>
    <mergeCell ref="J24:AO24"/>
    <mergeCell ref="D24:I24"/>
    <mergeCell ref="D30:I30"/>
    <mergeCell ref="D31:I31"/>
    <mergeCell ref="D32:I32"/>
    <mergeCell ref="J30:AO30"/>
    <mergeCell ref="B34:C34"/>
    <mergeCell ref="D35:I35"/>
    <mergeCell ref="J35:AO35"/>
    <mergeCell ref="D36:I36"/>
    <mergeCell ref="J36:AO36"/>
    <mergeCell ref="J42:AO42"/>
    <mergeCell ref="J32:AO32"/>
    <mergeCell ref="B6:C6"/>
    <mergeCell ref="D8:I8"/>
    <mergeCell ref="J8:AO8"/>
    <mergeCell ref="J9:AO9"/>
    <mergeCell ref="J10:AO10"/>
    <mergeCell ref="J11:AO11"/>
    <mergeCell ref="B13:C13"/>
    <mergeCell ref="B27:C27"/>
    <mergeCell ref="D28:I28"/>
    <mergeCell ref="J28:AO28"/>
    <mergeCell ref="B20:C20"/>
    <mergeCell ref="D21:I21"/>
    <mergeCell ref="J21:AO21"/>
    <mergeCell ref="D22:I22"/>
    <mergeCell ref="J25:AO25"/>
    <mergeCell ref="D23:I23"/>
    <mergeCell ref="D25:I25"/>
    <mergeCell ref="D10:I10"/>
    <mergeCell ref="D11:I11"/>
    <mergeCell ref="D14:I14"/>
    <mergeCell ref="J14:AO14"/>
    <mergeCell ref="D15:I15"/>
    <mergeCell ref="J15:AO15"/>
    <mergeCell ref="J22:AO22"/>
    <mergeCell ref="D7:I7"/>
    <mergeCell ref="D9:I9"/>
    <mergeCell ref="E197:AN201"/>
    <mergeCell ref="D52:I52"/>
    <mergeCell ref="D53:I53"/>
    <mergeCell ref="D54:I54"/>
    <mergeCell ref="O87:S87"/>
    <mergeCell ref="AB114:AD114"/>
    <mergeCell ref="V190:X190"/>
    <mergeCell ref="Y190:AA190"/>
    <mergeCell ref="AB190:AD190"/>
    <mergeCell ref="P191:R191"/>
    <mergeCell ref="S191:U191"/>
    <mergeCell ref="V191:X191"/>
    <mergeCell ref="Y191:AA191"/>
    <mergeCell ref="AB191:AD191"/>
    <mergeCell ref="M185:R185"/>
    <mergeCell ref="AB187:AD187"/>
    <mergeCell ref="Q78:U78"/>
    <mergeCell ref="J46:AO46"/>
    <mergeCell ref="J52:AO52"/>
    <mergeCell ref="O89:S89"/>
    <mergeCell ref="J53:AO53"/>
    <mergeCell ref="J43:AO43"/>
    <mergeCell ref="J7:AO7"/>
    <mergeCell ref="J16:AO16"/>
    <mergeCell ref="J17:AO17"/>
    <mergeCell ref="J18:AO18"/>
    <mergeCell ref="L77:P77"/>
    <mergeCell ref="V78:Z78"/>
    <mergeCell ref="Q77:U77"/>
    <mergeCell ref="V77:Z77"/>
    <mergeCell ref="L82:P82"/>
    <mergeCell ref="L80:P80"/>
    <mergeCell ref="J44:AO44"/>
    <mergeCell ref="B49:C49"/>
    <mergeCell ref="D50:I50"/>
    <mergeCell ref="J50:AO50"/>
    <mergeCell ref="D51:I51"/>
    <mergeCell ref="J51:AO51"/>
    <mergeCell ref="J59:AO59"/>
    <mergeCell ref="Q82:U82"/>
    <mergeCell ref="B56:C56"/>
    <mergeCell ref="J57:AO57"/>
    <mergeCell ref="D58:I58"/>
    <mergeCell ref="J58:AO58"/>
    <mergeCell ref="J60:AO60"/>
    <mergeCell ref="AA78:AE78"/>
    <mergeCell ref="AA79:AE79"/>
    <mergeCell ref="AA80:AE80"/>
    <mergeCell ref="AA81:AE81"/>
    <mergeCell ref="AA82:AE82"/>
    <mergeCell ref="L79:P79"/>
    <mergeCell ref="Q79:U79"/>
    <mergeCell ref="V79:Z79"/>
    <mergeCell ref="Q81:U81"/>
    <mergeCell ref="V81:Z81"/>
    <mergeCell ref="AF78:AN82"/>
    <mergeCell ref="L78:P78"/>
    <mergeCell ref="W90:Y90"/>
    <mergeCell ref="W91:Y91"/>
    <mergeCell ref="W92:Y92"/>
    <mergeCell ref="Z87:AB87"/>
    <mergeCell ref="Z88:AB88"/>
    <mergeCell ref="E74:AN75"/>
    <mergeCell ref="AA77:AE77"/>
    <mergeCell ref="Z91:AB91"/>
    <mergeCell ref="Z92:AB92"/>
    <mergeCell ref="E867:AN870"/>
    <mergeCell ref="F502:AN503"/>
    <mergeCell ref="M689:O689"/>
    <mergeCell ref="H512:AN516"/>
    <mergeCell ref="F653:AN654"/>
    <mergeCell ref="Q679:U679"/>
    <mergeCell ref="V679:Z679"/>
    <mergeCell ref="L679:P679"/>
    <mergeCell ref="AD679:AK679"/>
    <mergeCell ref="Q680:U680"/>
    <mergeCell ref="V680:Z680"/>
    <mergeCell ref="H703:J703"/>
    <mergeCell ref="K722:AI722"/>
    <mergeCell ref="H739:AM739"/>
    <mergeCell ref="E764:AN766"/>
    <mergeCell ref="M834:O834"/>
    <mergeCell ref="M732:O732"/>
    <mergeCell ref="P732:U732"/>
    <mergeCell ref="E782:G782"/>
    <mergeCell ref="H782:J782"/>
    <mergeCell ref="K782:M782"/>
    <mergeCell ref="N782:Q782"/>
    <mergeCell ref="R782:U782"/>
    <mergeCell ref="M532:O532"/>
    <mergeCell ref="H188:L188"/>
    <mergeCell ref="H189:L189"/>
    <mergeCell ref="M189:O189"/>
    <mergeCell ref="P188:R188"/>
    <mergeCell ref="S188:U188"/>
    <mergeCell ref="P187:R187"/>
    <mergeCell ref="S187:U187"/>
    <mergeCell ref="V187:X187"/>
    <mergeCell ref="Y187:AA187"/>
    <mergeCell ref="H187:L187"/>
    <mergeCell ref="V188:X188"/>
    <mergeCell ref="Y188:AA188"/>
    <mergeCell ref="H190:L190"/>
    <mergeCell ref="M190:O190"/>
    <mergeCell ref="P190:R190"/>
    <mergeCell ref="V479:Z479"/>
    <mergeCell ref="L479:P479"/>
    <mergeCell ref="V480:Z480"/>
    <mergeCell ref="L480:P480"/>
    <mergeCell ref="Q475:U475"/>
    <mergeCell ref="Q476:U476"/>
    <mergeCell ref="Q477:U477"/>
    <mergeCell ref="G267:J267"/>
    <mergeCell ref="G268:J268"/>
    <mergeCell ref="L433:O433"/>
    <mergeCell ref="S395:U395"/>
    <mergeCell ref="L425:N425"/>
    <mergeCell ref="G419:AK420"/>
    <mergeCell ref="X394:AL396"/>
    <mergeCell ref="F435:AL437"/>
    <mergeCell ref="S403:U403"/>
    <mergeCell ref="S404:U404"/>
    <mergeCell ref="L409:N409"/>
    <mergeCell ref="AD475:AK475"/>
    <mergeCell ref="V476:Z476"/>
    <mergeCell ref="E391:AM392"/>
    <mergeCell ref="G326:J326"/>
    <mergeCell ref="K326:M326"/>
    <mergeCell ref="G327:J327"/>
    <mergeCell ref="K327:M327"/>
    <mergeCell ref="M636:O636"/>
    <mergeCell ref="M645:O645"/>
    <mergeCell ref="F661:AN665"/>
    <mergeCell ref="M579:O579"/>
    <mergeCell ref="L680:P680"/>
    <mergeCell ref="E569:AN574"/>
    <mergeCell ref="M556:O556"/>
    <mergeCell ref="M561:O561"/>
    <mergeCell ref="M505:O505"/>
    <mergeCell ref="H396:J396"/>
    <mergeCell ref="H395:J395"/>
    <mergeCell ref="H403:J403"/>
    <mergeCell ref="H404:J404"/>
    <mergeCell ref="L449:O449"/>
    <mergeCell ref="F451:AL453"/>
    <mergeCell ref="L457:O457"/>
    <mergeCell ref="F459:AL461"/>
    <mergeCell ref="L475:P475"/>
    <mergeCell ref="V477:Z477"/>
    <mergeCell ref="L477:P477"/>
    <mergeCell ref="Q684:U684"/>
    <mergeCell ref="V684:Z684"/>
    <mergeCell ref="M853:O853"/>
    <mergeCell ref="H839:J839"/>
    <mergeCell ref="U843:Z843"/>
    <mergeCell ref="M844:O844"/>
    <mergeCell ref="U844:Z844"/>
    <mergeCell ref="M845:O845"/>
    <mergeCell ref="U845:Z845"/>
    <mergeCell ref="M846:O846"/>
    <mergeCell ref="U846:Z846"/>
    <mergeCell ref="P843:T843"/>
    <mergeCell ref="P844:T844"/>
    <mergeCell ref="P845:T845"/>
    <mergeCell ref="P846:T846"/>
    <mergeCell ref="P847:T847"/>
    <mergeCell ref="P848:T848"/>
    <mergeCell ref="U834:Z834"/>
    <mergeCell ref="M835:O835"/>
    <mergeCell ref="U835:Z835"/>
    <mergeCell ref="M836:O836"/>
    <mergeCell ref="U836:Z836"/>
    <mergeCell ref="E754:AN758"/>
    <mergeCell ref="E817:AN818"/>
    <mergeCell ref="E813:AM814"/>
    <mergeCell ref="H849:J849"/>
    <mergeCell ref="R783:U783"/>
    <mergeCell ref="V783:X783"/>
    <mergeCell ref="P834:T834"/>
    <mergeCell ref="P835:T835"/>
    <mergeCell ref="P836:T836"/>
    <mergeCell ref="P837:T837"/>
    <mergeCell ref="P838:T838"/>
    <mergeCell ref="P833:T833"/>
    <mergeCell ref="M833:O833"/>
    <mergeCell ref="M714:O714"/>
    <mergeCell ref="P714:U714"/>
    <mergeCell ref="M715:O715"/>
    <mergeCell ref="P715:U715"/>
    <mergeCell ref="M716:O716"/>
    <mergeCell ref="H713:J713"/>
    <mergeCell ref="M713:O713"/>
    <mergeCell ref="P713:U713"/>
    <mergeCell ref="U833:Z833"/>
    <mergeCell ref="P716:U716"/>
    <mergeCell ref="M717:O717"/>
    <mergeCell ref="P717:U717"/>
    <mergeCell ref="M728:O728"/>
    <mergeCell ref="M729:O729"/>
    <mergeCell ref="M730:O730"/>
    <mergeCell ref="M731:O731"/>
    <mergeCell ref="P727:U727"/>
    <mergeCell ref="Z783:AN783"/>
    <mergeCell ref="P728:U728"/>
    <mergeCell ref="P729:U729"/>
    <mergeCell ref="P730:U730"/>
    <mergeCell ref="P731:U731"/>
    <mergeCell ref="K783:M783"/>
    <mergeCell ref="N783:Q783"/>
    <mergeCell ref="E746:AN748"/>
    <mergeCell ref="V782:X782"/>
    <mergeCell ref="H749:J749"/>
    <mergeCell ref="E794:H794"/>
    <mergeCell ref="I794:AN794"/>
    <mergeCell ref="M800:U800"/>
    <mergeCell ref="H801:J801"/>
    <mergeCell ref="E809:H809"/>
    <mergeCell ref="I808:AN809"/>
    <mergeCell ref="H790:J790"/>
    <mergeCell ref="M789:U789"/>
    <mergeCell ref="E783:G783"/>
    <mergeCell ref="H783:J783"/>
    <mergeCell ref="P712:U712"/>
    <mergeCell ref="M704:O704"/>
    <mergeCell ref="P704:U704"/>
    <mergeCell ref="M705:O705"/>
    <mergeCell ref="P705:U705"/>
    <mergeCell ref="M706:O706"/>
    <mergeCell ref="P706:U706"/>
    <mergeCell ref="M690:O690"/>
    <mergeCell ref="P688:U688"/>
    <mergeCell ref="P702:U702"/>
    <mergeCell ref="M691:O691"/>
    <mergeCell ref="M692:O692"/>
    <mergeCell ref="M693:O693"/>
    <mergeCell ref="M703:O703"/>
    <mergeCell ref="P703:U703"/>
    <mergeCell ref="AH186:AJ186"/>
    <mergeCell ref="AH187:AJ187"/>
    <mergeCell ref="AH188:AJ188"/>
    <mergeCell ref="AH189:AJ189"/>
    <mergeCell ref="AH190:AJ190"/>
    <mergeCell ref="V186:X186"/>
    <mergeCell ref="M188:O188"/>
    <mergeCell ref="H191:L191"/>
    <mergeCell ref="M191:O191"/>
    <mergeCell ref="AE187:AG187"/>
    <mergeCell ref="P186:R186"/>
    <mergeCell ref="S186:U186"/>
    <mergeCell ref="M187:O187"/>
    <mergeCell ref="AB188:AD188"/>
    <mergeCell ref="P189:R189"/>
    <mergeCell ref="S189:U189"/>
    <mergeCell ref="V189:X189"/>
    <mergeCell ref="Y189:AA189"/>
    <mergeCell ref="AB189:AD189"/>
    <mergeCell ref="S190:U190"/>
    <mergeCell ref="AE188:AG188"/>
    <mergeCell ref="AE189:AG189"/>
    <mergeCell ref="AE190:AG190"/>
    <mergeCell ref="AE191:AG191"/>
    <mergeCell ref="M246:O246"/>
    <mergeCell ref="P689:U689"/>
    <mergeCell ref="P690:U690"/>
    <mergeCell ref="P691:U691"/>
    <mergeCell ref="P692:U692"/>
    <mergeCell ref="P693:U693"/>
    <mergeCell ref="M707:O707"/>
    <mergeCell ref="P707:U707"/>
    <mergeCell ref="AH191:AJ191"/>
    <mergeCell ref="M539:O539"/>
    <mergeCell ref="M555:O555"/>
    <mergeCell ref="H524:AN527"/>
    <mergeCell ref="E547:AN549"/>
    <mergeCell ref="AC680:AL684"/>
    <mergeCell ref="Q681:U681"/>
    <mergeCell ref="V681:Z681"/>
    <mergeCell ref="L684:P684"/>
    <mergeCell ref="L681:P681"/>
    <mergeCell ref="Q682:U682"/>
    <mergeCell ref="V682:Z682"/>
    <mergeCell ref="L682:P682"/>
    <mergeCell ref="Q683:U683"/>
    <mergeCell ref="V683:Z683"/>
    <mergeCell ref="L683:P683"/>
  </mergeCells>
  <phoneticPr fontId="2"/>
  <conditionalFormatting sqref="L680:Z685">
    <cfRule type="expression" dxfId="0" priority="1">
      <formula>$Q$680=0</formula>
    </cfRule>
    <cfRule type="expression" priority="2">
      <formula>L680=0</formula>
    </cfRule>
  </conditionalFormatting>
  <dataValidations count="17">
    <dataValidation type="list" allowBlank="1" showInputMessage="1" sqref="AF250:AH250 AF348:AH348 M385:O385 AF310:AH310 AV196 M345:O345 M95:M97 M627:O627 M636:O636 M689:O693 M579:O579 M197:M201 M134:M136 L124:N124" xr:uid="{00000000-0002-0000-0100-000000000000}">
      <formula1>"A,B,C"</formula1>
    </dataValidation>
    <dataValidation type="list" allowBlank="1" showInputMessage="1" sqref="AF248:AH248 AF346:AH346 M273:O273 M561:O561 M539:O539 M94:O94 AF308:AH308 M532:O532 O161:O162 M133:O133 O160:Q160 M158:N162 O158:O159 M141:O141 M149:O149 M174:O174" xr:uid="{00000000-0002-0000-0100-000001000000}">
      <formula1>"A,B"</formula1>
    </dataValidation>
    <dataValidation type="list" allowBlank="1" showInputMessage="1" showErrorMessage="1" sqref="H145:I145 H153:I153" xr:uid="{00000000-0002-0000-0100-000003000000}">
      <formula1>$AP$187:$AP$188</formula1>
    </dataValidation>
    <dataValidation type="list" allowBlank="1" showInputMessage="1" sqref="M246:O246 M306:O306" xr:uid="{00000000-0002-0000-0100-00000D000000}">
      <formula1>$AP$245:$AP$248</formula1>
    </dataValidation>
    <dataValidation type="list" allowBlank="1" showInputMessage="1" sqref="M505:O505" xr:uid="{00000000-0002-0000-0100-000010000000}">
      <formula1>"A,B,C,D,E"</formula1>
    </dataValidation>
    <dataValidation type="list" allowBlank="1" showInputMessage="1" showErrorMessage="1" sqref="M187:AJ191" xr:uid="{F1BBAC3B-9069-4000-ADE6-8C2BEA3A099D}">
      <formula1>$BA$186:$BA$187</formula1>
    </dataValidation>
    <dataValidation type="list" allowBlank="1" showInputMessage="1" sqref="M597:O597 M617:O617 M607:O607 M713:O717 M332:O332" xr:uid="{07B593F7-139A-4A53-8A69-A12C2B2397B0}">
      <formula1>"A,B,C,D"</formula1>
    </dataValidation>
    <dataValidation type="list" allowBlank="1" showInputMessage="1" sqref="M645:O645 M853:O853" xr:uid="{DF12B73C-07FA-4DB1-BBBC-C36588710D25}">
      <formula1>"A,B,C,D,E,F"</formula1>
    </dataValidation>
    <dataValidation type="list" allowBlank="1" showInputMessage="1" showErrorMessage="1" sqref="Z89:AB92" xr:uid="{EC7B080D-B297-4847-B7B6-234171CB3BC1}">
      <formula1>"A,B"</formula1>
    </dataValidation>
    <dataValidation type="list" allowBlank="1" showInputMessage="1" showErrorMessage="1" sqref="AA476:AC480" xr:uid="{4DE9BFC6-7E62-4864-B1BA-8D5DD3B67769}">
      <formula1>"有,無"</formula1>
    </dataValidation>
    <dataValidation type="list" allowBlank="1" showInputMessage="1" sqref="H403:J404 S403:U404 H396:J396 P396:R396" xr:uid="{B070AA46-FF16-47E8-9074-8A400D69019A}">
      <formula1>$AP$403:$AP$404</formula1>
    </dataValidation>
    <dataValidation type="list" allowBlank="1" showInputMessage="1" sqref="L409:N409 L425:N425 L442:N442" xr:uid="{FF13C163-D93B-488E-B23E-EF86BC4DAA46}">
      <formula1>$AP$410:$AP$411</formula1>
    </dataValidation>
    <dataValidation type="list" allowBlank="1" showInputMessage="1" showErrorMessage="1" sqref="I127:I128" xr:uid="{15205C34-FF19-40D1-A406-428252C43E07}">
      <formula1>$AV$180:$AV$181</formula1>
    </dataValidation>
    <dataValidation type="list" allowBlank="1" showInputMessage="1" showErrorMessage="1" sqref="I106" xr:uid="{8D87024B-3EBF-49C9-A42B-77A8FCA477EA}">
      <formula1>$AP$168:$AP$169</formula1>
    </dataValidation>
    <dataValidation type="list" allowBlank="1" showInputMessage="1" showErrorMessage="1" sqref="I144 I152" xr:uid="{4EC116CF-8074-4087-B700-10D97BCB8B91}">
      <formula1>$AP$179:$AP$180</formula1>
    </dataValidation>
    <dataValidation type="list" allowBlank="1" showInputMessage="1" showErrorMessage="1" sqref="I177" xr:uid="{4F79D039-26BB-4DCD-AD15-D35ABBF1D091}">
      <formula1>$AP$162:$AP$163</formula1>
    </dataValidation>
    <dataValidation type="list" allowBlank="1" showInputMessage="1" showErrorMessage="1" sqref="AC88:AF92" xr:uid="{043B8AF2-2E2E-440D-993C-67260B15C8D1}">
      <formula1>$AU$87:$AU$90</formula1>
    </dataValidation>
  </dataValidations>
  <printOptions horizontalCentered="1"/>
  <pageMargins left="0.39370078740157483" right="0.39370078740157483" top="0.59055118110236227" bottom="0.39370078740157483" header="0.31496062992125984" footer="0.31496062992125984"/>
  <pageSetup paperSize="9" scale="76" fitToHeight="0" orientation="portrait" r:id="rId1"/>
  <headerFooter>
    <oddFooter>&amp;C&amp;14&amp;P</oddFooter>
  </headerFooter>
  <rowBreaks count="18" manualBreakCount="18">
    <brk id="47" min="1" max="40" man="1"/>
    <brk id="62" min="1" max="40" man="1"/>
    <brk id="110" min="1" max="40" man="1"/>
    <brk id="157" min="1" max="40" man="1"/>
    <brk id="206" min="1" max="40" man="1"/>
    <brk id="255" min="1" max="40" man="1"/>
    <brk id="305" min="1" max="40" man="1"/>
    <brk id="357" min="1" max="40" man="1"/>
    <brk id="408" min="1" max="40" man="1"/>
    <brk id="456" min="1" max="40" man="1"/>
    <brk id="504" min="1" max="40" man="1"/>
    <brk id="606" min="1" max="40" man="1"/>
    <brk id="658" min="1" max="40" man="1"/>
    <brk id="708" min="1" max="40" man="1"/>
    <brk id="759" min="1" max="40" man="1"/>
    <brk id="810" min="1" max="40" man="1"/>
    <brk id="849" min="1" max="40" man="1"/>
    <brk id="870" min="1" max="40" man="1"/>
  </rowBreaks>
  <ignoredErrors>
    <ignoredError sqref="D56 D49 D27 D20 D13 D6 E463 E584 E770 E820" unlockedFormula="1"/>
    <ignoredError sqref="C225:D225 C463 C584 C770 C820" numberStoredAsText="1"/>
    <ignoredError sqref="E225" numberStoredAsText="1"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BB8702A-F7A0-409B-8765-D5729C1AE721}">
          <x14:formula1>
            <xm:f>プルダウンリスト!$C$4:$C$6</xm:f>
          </x14:formula1>
          <xm:sqref>T88:V92</xm:sqref>
        </x14:dataValidation>
        <x14:dataValidation type="list" allowBlank="1" showInputMessage="1" showErrorMessage="1" xr:uid="{B6848334-6923-4A64-A42D-F0558647E7B5}">
          <x14:formula1>
            <xm:f>プルダウンリスト!$C$8:$C$11</xm:f>
          </x14:formula1>
          <xm:sqref>W88:Y92</xm:sqref>
        </x14:dataValidation>
        <x14:dataValidation type="list" allowBlank="1" showInputMessage="1" showErrorMessage="1" xr:uid="{0C24DDC1-EB0D-46AD-BE3D-6E650D12F0E1}">
          <x14:formula1>
            <xm:f>プルダウンリスト!$C$13:$C$14</xm:f>
          </x14:formula1>
          <xm:sqref>Z88:AB88</xm:sqref>
        </x14:dataValidation>
        <x14:dataValidation type="list" allowBlank="1" showInputMessage="1" xr:uid="{903D60D6-FA5C-40A4-9868-85BB62109EF7}">
          <x14:formula1>
            <xm:f>プルダウンリスト!$C$17:$C$21</xm:f>
          </x14:formula1>
          <xm:sqref>M728:O732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R755"/>
  <sheetViews>
    <sheetView topLeftCell="JZ1" workbookViewId="0">
      <selection activeCell="KU1" sqref="KU1"/>
    </sheetView>
  </sheetViews>
  <sheetFormatPr defaultColWidth="8.875" defaultRowHeight="18.75" x14ac:dyDescent="0.4"/>
  <cols>
    <col min="88" max="89" width="8.875" customWidth="1"/>
    <col min="90" max="90" width="9.375" bestFit="1" customWidth="1"/>
    <col min="95" max="96" width="14.375" customWidth="1"/>
    <col min="97" max="100" width="15.125" customWidth="1"/>
    <col min="101" max="101" width="13.875" customWidth="1"/>
    <col min="151" max="151" width="9.125" bestFit="1" customWidth="1"/>
    <col min="163" max="163" width="9.125" bestFit="1" customWidth="1"/>
    <col min="166" max="166" width="9.75" bestFit="1" customWidth="1"/>
    <col min="209" max="209" width="17" customWidth="1"/>
    <col min="218" max="218" width="11.25" customWidth="1"/>
    <col min="219" max="219" width="10.375" customWidth="1"/>
    <col min="221" max="223" width="10.375" customWidth="1"/>
  </cols>
  <sheetData>
    <row r="1" spans="1:330" x14ac:dyDescent="0.4">
      <c r="B1" t="s">
        <v>116</v>
      </c>
      <c r="KC1" t="str">
        <f>課題!B768</f>
        <v>2. 自由課題</v>
      </c>
    </row>
    <row r="2" spans="1:330" x14ac:dyDescent="0.4">
      <c r="B2" t="str">
        <f>課題!B5</f>
        <v>1. 指定課題</v>
      </c>
      <c r="AF2" t="str">
        <f>課題!B48</f>
        <v>2. 自由課題</v>
      </c>
      <c r="AP2" t="str">
        <f>課題!C65&amp;"  "&amp;課題!E65</f>
        <v>1.1   工業用水の水質管理について（技術関係）</v>
      </c>
      <c r="ES2" t="str">
        <f>課題!C225&amp;課題!E225&amp;""</f>
        <v>1.2 ＡＩを活用した余寿命診断及び施設更新計画について（技術関係）</v>
      </c>
      <c r="FJ2" t="str">
        <f>課題!C358&amp;課題!E358</f>
        <v>1.3水管橋の点検及び長寿命化について（技術関係）</v>
      </c>
      <c r="GE2" t="str">
        <f>課題!C463&amp;課題!E463</f>
        <v>1.4 料金の適正価格について（経営関係）</v>
      </c>
      <c r="HM2" t="str">
        <f>課題!C584&amp;課題!E584</f>
        <v>1.5 将来の水需要見込みの算定方法について（経営関係）</v>
      </c>
      <c r="HU2" t="str">
        <f>課題!C667&amp;課題!E667</f>
        <v>1.６ダウンサイジングについて（経営関係）</v>
      </c>
      <c r="KC2" t="str">
        <f>課題!C770&amp;課題!E770</f>
        <v>2.1 民間活用導入後の技術継承方策について（技術関係）</v>
      </c>
      <c r="KN2" t="str">
        <f>課題!C820&amp;課題!E820</f>
        <v>2.2 新規立地に伴う工水需要量について（経営関係）</v>
      </c>
    </row>
    <row r="3" spans="1:330" x14ac:dyDescent="0.4">
      <c r="B3" t="str">
        <f>課題!B6&amp;"  "&amp;課題!D6</f>
        <v>1.1  工業用水の水質管理について（技術関係）</v>
      </c>
      <c r="G3" t="str">
        <f>課題!B13&amp;"  "&amp;課題!D13</f>
        <v>1.2  ＡＩを活用した余寿命診断及び施設更新計画について（技術関係）</v>
      </c>
      <c r="L3" t="str">
        <f>課題!B20&amp;"  "&amp;課題!D20</f>
        <v>1.3  水管橋の点検及び長寿命化について（技術関係）</v>
      </c>
      <c r="Q3" t="str">
        <f>課題!B27&amp;"  "&amp;課題!D27</f>
        <v>1.4  料金の適正価格について（経営関係）</v>
      </c>
      <c r="V3" t="str">
        <f>課題!B34&amp;"  "&amp;課題!D34</f>
        <v>1.5  将来の水需要見込みの算定方法について（経営関係）</v>
      </c>
      <c r="AA3" t="str">
        <f>課題!B41&amp;"  "&amp;課題!D41</f>
        <v>1.6  ダウンサイジングについて（経営関係）</v>
      </c>
      <c r="AF3" t="str">
        <f>課題!B49&amp;"  "&amp;課題!D49</f>
        <v>2.1  民間活用導入後の技術継承方策について（技術関係）</v>
      </c>
      <c r="AK3" t="str">
        <f>課題!B56&amp;"  "&amp;課題!D56</f>
        <v>2.2  新規立地に伴う工水需要量について（経営関係）</v>
      </c>
      <c r="ES3" t="str">
        <f>課題!D240</f>
        <v>〇管路更新計画について</v>
      </c>
      <c r="FA3" t="str">
        <f>課題!D300</f>
        <v>〇管路以外の施設更新計画について</v>
      </c>
      <c r="FF3" t="str">
        <f>課題!D339</f>
        <v>〇令和１２年度末時点での強靭化計画の目標値について</v>
      </c>
    </row>
    <row r="4" spans="1:330" x14ac:dyDescent="0.4">
      <c r="B4" t="s">
        <v>1</v>
      </c>
      <c r="C4" t="s">
        <v>2</v>
      </c>
      <c r="D4" t="s">
        <v>3</v>
      </c>
      <c r="E4" t="s">
        <v>117</v>
      </c>
      <c r="F4" t="s">
        <v>4</v>
      </c>
      <c r="G4" t="s">
        <v>1</v>
      </c>
      <c r="H4" t="s">
        <v>2</v>
      </c>
      <c r="I4" t="s">
        <v>3</v>
      </c>
      <c r="J4" t="s">
        <v>117</v>
      </c>
      <c r="K4" t="s">
        <v>4</v>
      </c>
      <c r="L4" t="s">
        <v>1</v>
      </c>
      <c r="M4" t="s">
        <v>2</v>
      </c>
      <c r="N4" t="s">
        <v>3</v>
      </c>
      <c r="O4" t="s">
        <v>117</v>
      </c>
      <c r="P4" t="s">
        <v>4</v>
      </c>
      <c r="Q4" t="s">
        <v>1</v>
      </c>
      <c r="R4" t="s">
        <v>2</v>
      </c>
      <c r="S4" t="s">
        <v>3</v>
      </c>
      <c r="T4" t="s">
        <v>117</v>
      </c>
      <c r="U4" t="s">
        <v>4</v>
      </c>
      <c r="V4" t="s">
        <v>1</v>
      </c>
      <c r="W4" t="s">
        <v>2</v>
      </c>
      <c r="X4" t="s">
        <v>3</v>
      </c>
      <c r="Y4" t="s">
        <v>117</v>
      </c>
      <c r="Z4" t="s">
        <v>4</v>
      </c>
      <c r="AA4" t="s">
        <v>1</v>
      </c>
      <c r="AB4" t="s">
        <v>2</v>
      </c>
      <c r="AC4" t="s">
        <v>3</v>
      </c>
      <c r="AD4" t="s">
        <v>117</v>
      </c>
      <c r="AE4" t="s">
        <v>4</v>
      </c>
      <c r="AF4" t="s">
        <v>1</v>
      </c>
      <c r="AG4" t="s">
        <v>2</v>
      </c>
      <c r="AH4" t="s">
        <v>3</v>
      </c>
      <c r="AI4" t="s">
        <v>117</v>
      </c>
      <c r="AJ4" t="s">
        <v>4</v>
      </c>
      <c r="AK4" t="s">
        <v>1</v>
      </c>
      <c r="AL4" t="s">
        <v>2</v>
      </c>
      <c r="AM4" t="s">
        <v>3</v>
      </c>
      <c r="AN4" t="s">
        <v>117</v>
      </c>
      <c r="AO4" t="s">
        <v>4</v>
      </c>
      <c r="AP4" t="str">
        <f>課題!AR66&amp;"  "&amp;課題!E74</f>
        <v>●質問１.１―１  配管内にスラッジが堆積するのは施設の利用率が低いことが原因の一つです。事業体ごとの施設利用率についてご教示ください。（令和６年度について記載ください）</v>
      </c>
      <c r="BJ4" t="str">
        <f>課題!AR88&amp;"  "&amp;課題!E85</f>
        <v>●質問１.１―２  ユーザーのストレーナ閉塞に関する相談について</v>
      </c>
      <c r="CJ4" t="str">
        <f>課題!D99&amp;""&amp;課題!J99</f>
        <v>●質問１.１―３（質問１．１－２で「相談有　Ａ」と回答した方）</v>
      </c>
      <c r="CL4" t="str">
        <f>課題!D109&amp;""&amp;課題!J109</f>
        <v>●質問１.１―4薬品の使用状況について、ご教示願います。（事業体全体での使用の有無）</v>
      </c>
      <c r="CO4" t="str">
        <f>課題!D121&amp;課題!E122</f>
        <v>●質問１.１―5ストレーナが閉塞した管路は自然流下、ポンプ圧送の何れですか。</v>
      </c>
      <c r="CP4" t="str">
        <f>課題!D130&amp;課題!E131</f>
        <v>●質問１.１―６ストレーナ閉塞の発生時期に規則性はありますか。（季節、年度等）</v>
      </c>
      <c r="CQ4" t="str">
        <f>課題!D138&amp;課題!J138&amp;""&amp;課題!E139</f>
        <v>●質問１.１―７（質問１．１－２で「相談有　Ａ」と回答した方）【量水器一次側】ストレーナ清掃実施者はＡユーザー、Ｂ事業体の何れですか。</v>
      </c>
      <c r="CR4" t="str">
        <f>課題!D146&amp;課題!J146&amp;""&amp;課題!E147</f>
        <v>●質問１.１―８（質問１．１－２で「相談有　Ａ」と回答した方）【量水器二次側】ストレーナ清掃実施者はＡユーザー、Ｂ事業体の何れですか。</v>
      </c>
      <c r="CS4" t="str">
        <f>課題!D154&amp;課題!E155</f>
        <v>●質問１.１―９ストレーナを詰まらせた原因物質（藻類、生物膜等)に関する調査を実施しましたか。</v>
      </c>
      <c r="CV4" t="str">
        <f>課題!D170&amp;課題!E170</f>
        <v>●質問１.１―１０</v>
      </c>
      <c r="CW4" t="str">
        <f>課題!D179&amp;課題!E180&amp;""&amp;課題!E181</f>
        <v>●質問１.１―１１管路のクリーニングについて予防保全的にストレーナ閉塞等の対応としての排泥（洗管）の有無及び周期についてご教示願います。</v>
      </c>
      <c r="EP4" t="str">
        <f>課題!D193&amp;課題!E194</f>
        <v>●質問１.１－１２その主たる理由をご教示ください</v>
      </c>
      <c r="EQ4" t="str">
        <f>課題!D203&amp;課題!E204</f>
        <v>●質問１.１―１３生物膜等の除去（洗管、アイスピグ、潜水士、ロボット等による）について講じている措置がありましたら結果含めご教示ください。</v>
      </c>
      <c r="ER4" t="str">
        <f>課題!D214&amp;課題!E215</f>
        <v>●質問１.１―１４高濁水、塩水化、異臭、油流出などの影響により、配水に減断水等の影響の出た事例についてご教示ください。</v>
      </c>
      <c r="ES4" t="str">
        <f>課題!D243&amp;""&amp;課題!E244</f>
        <v>●質問１.２－１管路更新計画の策定について</v>
      </c>
      <c r="ET4" t="str">
        <f>課題!D253&amp;課題!J253&amp;""&amp;課題!E254</f>
        <v>●質問１.２－２（質問１．２－１で「D　策定予定なし」と回答した方）その理由について具体的にご教示願います。</v>
      </c>
      <c r="EU4" t="str">
        <f>課題!D262&amp;課題!J262&amp;""&amp;課題!E263</f>
        <v>●質問１.２－３（質問１．２－１で「D」以外と回答した方）計画期間は長期に渡ると思われますが、策定年、策定期間についてご教示ください</v>
      </c>
      <c r="EW4" t="str">
        <f>課題!D270&amp;課題!J270&amp;""&amp;課題!E271</f>
        <v>●質問１.２－４（質問１．２－１で「D」以外と回答した方）管路更新計画立案時にＡＩ活用はありましたか</v>
      </c>
      <c r="EX4" t="str">
        <f>課題!D278&amp;課題!J278&amp;""&amp;課題!E279</f>
        <v>●質問１.２－５（質問１．２－４で「A」と回答した方）差し支えなければ、ＡＩ制作会社についてご教示ください</v>
      </c>
      <c r="EY4" t="str">
        <f>課題!D283&amp;課題!J283&amp;""&amp;課題!E284</f>
        <v>●質問１.２－６（質問１．２－４で「A」と回答した方）その社のＡＩを選んだ理由について、選定方法も含めてご教示ください</v>
      </c>
      <c r="EZ4" t="str">
        <f>課題!D291&amp;課題!J291&amp;""&amp;課題!E292</f>
        <v>●質問１.２－７（質問１．２－４で「A」と回答した方）ＡＩ診断適用以降の更新計画について</v>
      </c>
      <c r="FA4" t="str">
        <f>課題!D303&amp;""&amp;課題!E304</f>
        <v>●質問１.２－８管路系以外の施設更新計画の策定について</v>
      </c>
      <c r="FB4" t="str">
        <f>課題!D313&amp;課題!J313&amp;""&amp;課題!E314</f>
        <v>●質問１.２－９（質問１．２－８で「D　策定予定なし」と回答した方）その理由について具体的にご教示願います。</v>
      </c>
      <c r="FC4" t="str">
        <f>課題!D321&amp;課題!J321&amp;""&amp;課題!E322</f>
        <v>●質問１.２－１０（質問１．２－８で「D」以外と回答した方）計画期間は長期に渡ると思われますが、策定年、策定期間についてご教示ください</v>
      </c>
      <c r="FE4" t="str">
        <f>課題!D329&amp;課題!J329&amp;""&amp;課題!E330</f>
        <v>●質問１.２－１１（質問１．２－8で「D」以外と回答した方）更新周期についての考え方について</v>
      </c>
      <c r="FF4" t="str">
        <f>課題!D342&amp;""&amp;課題!E343</f>
        <v>●質問１.２－１２令和１２年度末時点での強靭化目標値を定めていますか</v>
      </c>
      <c r="FG4" t="str">
        <f>課題!D350&amp;課題!J350&amp;""&amp;課題!E351</f>
        <v>●質問１.２－１３（質問１．２－１２で「A　はい」と回答した方）その数値についてご教示願います</v>
      </c>
      <c r="FJ4" t="str">
        <f>課題!D369&amp;課題!E370</f>
        <v>●質問１.３－１所有する水管橋（橋梁添架管、補剛されていないパイプビーム形式を除く）の橋数についてご教示ください</v>
      </c>
      <c r="FO4" t="str">
        <f>課題!D382&amp;課題!E383</f>
        <v>●質問１.３－２水管橋の点検マニュアルの有無について</v>
      </c>
      <c r="FP4" t="str">
        <f>課題!D390&amp;課題!E391&amp;""</f>
        <v>●質問１.３－３点検には遠方から漏水の有無をチェックする日常点検と、橋上で行う近接点検がありますが、点検頻度についてご教示願います。（○月、または○年）</v>
      </c>
      <c r="FT4" t="str">
        <f>課題!D398&amp;課題!E399</f>
        <v>●質問１.３－４点検実施者についてご教示ください</v>
      </c>
      <c r="FX4" t="str">
        <f>課題!D406&amp;課題!E407</f>
        <v>●質問１.３－５ドローンを使った点検実績について</v>
      </c>
      <c r="FY4" t="str">
        <f>課題!D414&amp;課題!E415</f>
        <v>●質問１.３－６点検時にドローンを使ったことによるメリットについて</v>
      </c>
      <c r="FZ4" t="str">
        <f>課題!D422&amp;課題!E423</f>
        <v>●質問１.３－７点検時に発見した不具合等の補修（再塗装を含む）実績について</v>
      </c>
      <c r="GA4" t="str">
        <f>課題!D430&amp;課題!E431</f>
        <v>●質問１.３－８補修の詳細についてご教示ください</v>
      </c>
      <c r="GB4" t="str">
        <f>課題!D439&amp;課題!E440</f>
        <v>●質問１.３－９水管橋の架け替え実績について</v>
      </c>
      <c r="GC4" t="str">
        <f>課題!D447&amp;課題!E450</f>
        <v>●質問１.３－１０　　水管橋の形式、架け替え時期、架け替えの要因となった事象などについて具体的に記載ください</v>
      </c>
      <c r="GD4" t="str">
        <f>課題!D455&amp;課題!F458</f>
        <v>●質問１.３－１１塗膜中のＰＣＢ含有物の処理についてご教示願います</v>
      </c>
      <c r="GE4" t="str">
        <f>課題!D472&amp;課題!E473</f>
        <v>●質問１.４－１代表的な事業の施設能力（ｍ3/日）、契約水量（ｍ3/日）、減量要望の有無についてご教示願います。（Ｒ６）</v>
      </c>
      <c r="GY4" t="str">
        <f>課題!D482&amp;課題!E483</f>
        <v>●質問１.４－２料金算定期間及び料金の改定サイクルについてご教示ください</v>
      </c>
      <c r="HA4" t="str">
        <f>課題!D489&amp;課題!E490</f>
        <v>●質問１.４－３貴事業体での適正料金の考え方についてご教示願います（総括原価、政策単価、2部料金制、などの観点から）</v>
      </c>
      <c r="HB4" t="str">
        <f>課題!D500&amp;課題!J500</f>
        <v>●質問１.４－４料金改定プロセス</v>
      </c>
      <c r="HD4" t="str">
        <f>課題!D518&amp;課題!J518</f>
        <v>●質問１.４－５料金改定プロセス</v>
      </c>
      <c r="HE4" t="str">
        <f>課題!D529&amp;課題!J529</f>
        <v>●質問１.４－６料金改定プロセス</v>
      </c>
      <c r="HF4" t="str">
        <f>課題!D536&amp;課題!J536</f>
        <v>●質問１.４－７料金改定プロセス</v>
      </c>
      <c r="HG4" t="str">
        <f>課題!D543&amp;課題!J543</f>
        <v>●質問１.４－８料金改定プロセス</v>
      </c>
      <c r="HH4" t="str">
        <f>課題!D551&amp;課題!J551</f>
        <v>●質問１.４－９未売水の活用方策</v>
      </c>
      <c r="HJ4" t="str">
        <f>課題!D558&amp;課題!J558</f>
        <v>●質問１.４－１０未売水の活用方策</v>
      </c>
      <c r="HK4" t="str">
        <f>課題!D565&amp;課題!J565</f>
        <v>●質問１.４－１１未売水の活用方策</v>
      </c>
      <c r="HL4" t="str">
        <f>課題!D576&amp;課題!J576</f>
        <v>●質問１.４－１２未売水の活用方策</v>
      </c>
      <c r="HM4" t="str">
        <f>課題!D594&amp;課題!J594</f>
        <v>●質問１.５－１将来の水需要の見込み方について</v>
      </c>
      <c r="HN4" t="str">
        <f>課題!D604&amp;課題!J604</f>
        <v>●質問１.５－２将来の水需要の見込み方について</v>
      </c>
      <c r="HO4" t="str">
        <f>課題!D614&amp;課題!J614</f>
        <v>●質問１.５－３将来の水需要の見込み方について</v>
      </c>
      <c r="HP4" t="str">
        <f>課題!D624&amp;課題!J624</f>
        <v>●質問１.５－４実施結果の公表について</v>
      </c>
      <c r="HQ4" t="str">
        <f>課題!D633&amp;課題!J633</f>
        <v>●質問１.５－５実施結果の公表について</v>
      </c>
      <c r="HR4" t="str">
        <f>課題!D642&amp;課題!J642</f>
        <v>●質問１.５－６中長期計画（経営戦略）の見直しについて</v>
      </c>
      <c r="HT4" t="str">
        <f>課題!D656&amp;課題!J656</f>
        <v>●質問１.５－７中長期計画（経営戦略）の見直しについて</v>
      </c>
      <c r="HU4" t="str">
        <f>課題!D676</f>
        <v>●質問１．６－１　　（質問１.４－１と同じ）</v>
      </c>
      <c r="IJ4" t="str">
        <f>課題!D686&amp;課題!E687</f>
        <v>●質問１.６－２その事業の単年度収支は如何ですか</v>
      </c>
      <c r="IT4" t="str">
        <f>課題!D699&amp;課題!E700</f>
        <v>●質問１.６－３事業の稼働年数について</v>
      </c>
      <c r="JD4" t="str">
        <f>課題!D709&amp;課題!E710</f>
        <v>●質問１.６－４水源取得について</v>
      </c>
      <c r="JO4" t="str">
        <f>課題!D724&amp;課題!E725</f>
        <v>●質問１.６－５新規需要の見込み（確度）について</v>
      </c>
      <c r="JZ4" t="str">
        <f>課題!D741&amp;課題!E742</f>
        <v>●質問１.６－６他事業との経営の一体化の可能性について</v>
      </c>
      <c r="KA4" t="str">
        <f>課題!D750&amp;課題!E751</f>
        <v>●質問１.６－７ダウンサイジングの実施例について</v>
      </c>
      <c r="KB4" t="str">
        <f>課題!D760&amp;課題!E761</f>
        <v>●質問１.６－８ダウンサイジングを検討する際の諸課題について</v>
      </c>
      <c r="KC4" t="str">
        <f>課題!D778&amp;課題!E779</f>
        <v>●質問２.１－１管理委託の状況について（設備点検・工事監理業務委託を除く、1年以上の委託工期の工水施設運転管理業務委託）</v>
      </c>
      <c r="KJ4" t="str">
        <f>課題!D785&amp;課題!E786</f>
        <v>●質問２.１－２技術継承の方策について</v>
      </c>
      <c r="KK4" t="str">
        <f>課題!D796&amp;課題!E797</f>
        <v>●質問２.１－３危機管理対応について（震度６弱以上の地震、激甚級の大規模水害などへの対応ルール）</v>
      </c>
      <c r="KM4" t="str">
        <f>課題!D811&amp;課題!E812</f>
        <v>●質問２.１－４経営の一体化の可能性について</v>
      </c>
      <c r="KN4" t="str">
        <f>課題!D830&amp;課題!E831</f>
        <v>●質問２.２－１最近5か年の新規需要量について</v>
      </c>
      <c r="LC4" t="str">
        <f>課題!D840&amp;課題!E841</f>
        <v>●質問２.２－２今後の新規需要予測量について</v>
      </c>
      <c r="LR4" t="str">
        <f>課題!D850&amp;課題!E851</f>
        <v>●質問２.２－３給水エリア外への新規需要への対応についての考え方</v>
      </c>
    </row>
    <row r="6" spans="1:330" ht="156" x14ac:dyDescent="0.4">
      <c r="AP6" s="99" t="str">
        <f>課題!$L77&amp;課題!$K$78</f>
        <v>事業名1</v>
      </c>
      <c r="AQ6" s="99" t="str">
        <f>課題!$Q77&amp;課題!$K$78</f>
        <v>施設能力（ｍ3/日）1</v>
      </c>
      <c r="AR6" s="100" t="str">
        <f>課題!$V77&amp;課題!$K$78</f>
        <v>日平均配水量1</v>
      </c>
      <c r="AS6" s="100" t="str">
        <f>課題!$AA77&amp;課題!$K$78</f>
        <v>施設利用率1</v>
      </c>
      <c r="AT6" s="99" t="str">
        <f>課題!$L77&amp;課題!$K$79</f>
        <v>事業名2</v>
      </c>
      <c r="AU6" s="99" t="str">
        <f>課題!$Q77&amp;課題!$K$79</f>
        <v>施設能力（ｍ3/日）2</v>
      </c>
      <c r="AV6" s="100" t="str">
        <f>課題!$V77&amp;課題!$K$79</f>
        <v>日平均配水量2</v>
      </c>
      <c r="AW6" s="100" t="str">
        <f>課題!$AA77&amp;課題!$K$79</f>
        <v>施設利用率2</v>
      </c>
      <c r="AX6" s="99" t="str">
        <f>課題!$L77&amp;課題!$K$80</f>
        <v>事業名3</v>
      </c>
      <c r="AY6" s="99" t="str">
        <f>課題!$Q77&amp;課題!$K$80</f>
        <v>施設能力（ｍ3/日）3</v>
      </c>
      <c r="AZ6" s="100" t="str">
        <f>課題!$V77&amp;課題!$K$80</f>
        <v>日平均配水量3</v>
      </c>
      <c r="BA6" s="100" t="str">
        <f>課題!$AA77&amp;課題!$K$80</f>
        <v>施設利用率3</v>
      </c>
      <c r="BB6" s="99" t="str">
        <f>課題!$L77&amp;課題!$K$81</f>
        <v>事業名4</v>
      </c>
      <c r="BC6" s="99" t="str">
        <f>課題!$Q77&amp;課題!$K$81</f>
        <v>施設能力（ｍ3/日）4</v>
      </c>
      <c r="BD6" s="100" t="str">
        <f>課題!$V77&amp;課題!$K$81</f>
        <v>日平均配水量4</v>
      </c>
      <c r="BE6" s="100" t="str">
        <f>課題!$AA77&amp;課題!$K$81</f>
        <v>施設利用率4</v>
      </c>
      <c r="BF6" s="99" t="str">
        <f>課題!$L77&amp;課題!$K$82</f>
        <v>事業名5</v>
      </c>
      <c r="BG6" s="99" t="str">
        <f>課題!$Q77&amp;課題!$K$82</f>
        <v>施設能力（ｍ3/日）5</v>
      </c>
      <c r="BH6" s="100" t="str">
        <f>課題!$V77&amp;課題!$K$82</f>
        <v>日平均配水量5</v>
      </c>
      <c r="BI6" s="100" t="str">
        <f>課題!$AA77&amp;課題!$K$82</f>
        <v>施設利用率5</v>
      </c>
      <c r="BJ6" s="100" t="str">
        <f>課題!$O87&amp;課題!$N$88</f>
        <v>事業名1</v>
      </c>
      <c r="BK6" s="100" t="str">
        <f>課題!$T87&amp;課題!$N$88</f>
        <v>ストレーナ1</v>
      </c>
      <c r="BL6" s="100" t="str">
        <f>課題!$W87&amp;課題!$N$88</f>
        <v>所有者1</v>
      </c>
      <c r="BM6" s="100" t="str">
        <f>課題!$Z87&amp;課題!$N$88</f>
        <v>相談1</v>
      </c>
      <c r="BN6" s="100" t="str">
        <f>課題!$AC87&amp;課題!$N$88</f>
        <v>水源の種類1</v>
      </c>
      <c r="BO6" s="99" t="str">
        <f>課題!$O87&amp;課題!$N$89</f>
        <v>事業名2</v>
      </c>
      <c r="BP6" s="99" t="str">
        <f>課題!$T87&amp;課題!$N$89</f>
        <v>ストレーナ2</v>
      </c>
      <c r="BQ6" s="99" t="str">
        <f>課題!$W87&amp;課題!$N$89</f>
        <v>所有者2</v>
      </c>
      <c r="BR6" s="99" t="str">
        <f>課題!$Z87&amp;課題!$N$89</f>
        <v>相談2</v>
      </c>
      <c r="BS6" s="99" t="str">
        <f>課題!$AC87&amp;課題!$N$89</f>
        <v>水源の種類2</v>
      </c>
      <c r="BT6" s="99" t="str">
        <f>課題!$O87&amp;課題!$N$90</f>
        <v>事業名3</v>
      </c>
      <c r="BU6" s="99" t="str">
        <f>課題!$T87&amp;課題!$N$90</f>
        <v>ストレーナ3</v>
      </c>
      <c r="BV6" s="99" t="str">
        <f>課題!$W87&amp;課題!$N$90</f>
        <v>所有者3</v>
      </c>
      <c r="BW6" s="99" t="str">
        <f>課題!$Z87&amp;課題!$N$90</f>
        <v>相談3</v>
      </c>
      <c r="BX6" s="99" t="str">
        <f>課題!$AC87&amp;課題!$N$90</f>
        <v>水源の種類3</v>
      </c>
      <c r="BY6" s="99" t="str">
        <f>課題!$O87&amp;課題!$N$91</f>
        <v>事業名4</v>
      </c>
      <c r="BZ6" s="99" t="str">
        <f>課題!$T87&amp;課題!$N$91</f>
        <v>ストレーナ4</v>
      </c>
      <c r="CA6" s="99" t="str">
        <f>課題!$W87&amp;課題!$N$91</f>
        <v>所有者4</v>
      </c>
      <c r="CB6" s="99" t="str">
        <f>課題!$Z87&amp;課題!$N$91</f>
        <v>相談4</v>
      </c>
      <c r="CC6" s="99" t="str">
        <f>課題!$AC87&amp;課題!$N$91</f>
        <v>水源の種類4</v>
      </c>
      <c r="CD6" s="99" t="str">
        <f>課題!$O87&amp;課題!$N$92</f>
        <v>事業名5</v>
      </c>
      <c r="CE6" s="99" t="str">
        <f>課題!$T87&amp;課題!$N$92</f>
        <v>ストレーナ5</v>
      </c>
      <c r="CF6" s="99" t="str">
        <f>課題!$W87&amp;課題!$N$92</f>
        <v>所有者5</v>
      </c>
      <c r="CG6" s="99" t="str">
        <f>課題!$Z87&amp;課題!$N$92</f>
        <v>相談5</v>
      </c>
      <c r="CH6" s="99" t="str">
        <f>課題!$AC87&amp;課題!$N$92</f>
        <v>水源の種類5</v>
      </c>
      <c r="CI6" s="101" t="s">
        <v>425</v>
      </c>
      <c r="CJ6" s="101" t="s">
        <v>586</v>
      </c>
      <c r="CK6" s="101" t="s">
        <v>60</v>
      </c>
      <c r="CL6" s="99" t="str">
        <f>課題!G113</f>
        <v>凝集剤</v>
      </c>
      <c r="CM6" s="99" t="str">
        <f>課題!R113</f>
        <v>ｐH調整剤</v>
      </c>
      <c r="CN6" s="99" t="str">
        <f>課題!AB113</f>
        <v>殺藻剤</v>
      </c>
      <c r="CO6" s="102" t="s">
        <v>549</v>
      </c>
      <c r="CP6" s="102" t="s">
        <v>550</v>
      </c>
      <c r="CQ6" s="102" t="s">
        <v>555</v>
      </c>
      <c r="CR6" s="102" t="s">
        <v>555</v>
      </c>
      <c r="CS6" s="102" t="s">
        <v>470</v>
      </c>
      <c r="CT6" s="99" t="str">
        <f>課題!E163</f>
        <v>〇原因物質</v>
      </c>
      <c r="CU6" s="99" t="str">
        <f>課題!E164</f>
        <v>〇調査方法</v>
      </c>
      <c r="CV6" s="99" t="s">
        <v>596</v>
      </c>
      <c r="CW6" s="99" t="str">
        <f>課題!$H186&amp;課題!$G$187</f>
        <v>事業名1</v>
      </c>
      <c r="CX6" s="99" t="str">
        <f>課題!$M185&amp;課題!$M186&amp;課題!$G$187</f>
        <v>排泥有1</v>
      </c>
      <c r="CY6" s="99" t="str">
        <f>課題!$M185&amp;課題!$P186&amp;課題!$G$187</f>
        <v>排泥無1</v>
      </c>
      <c r="CZ6" s="99" t="str">
        <f>課題!$S185&amp;課題!$S186&amp;課題!$G$187</f>
        <v>排泥の周期毎月1</v>
      </c>
      <c r="DA6" s="99" t="str">
        <f>課題!$S185&amp;課題!$V186&amp;課題!$G$187</f>
        <v>排泥の周期半年1</v>
      </c>
      <c r="DB6" s="99" t="str">
        <f>課題!$S185&amp;課題!$Y186&amp;課題!$G$187</f>
        <v>排泥の周期１年1</v>
      </c>
      <c r="DC6" s="99" t="str">
        <f>課題!$S185&amp;課題!$AB186&amp;課題!$G$187</f>
        <v>排泥の周期2～5年1</v>
      </c>
      <c r="DD6" s="99" t="str">
        <f>課題!$S185&amp;課題!$AE186&amp;課題!$G$187</f>
        <v>排泥の周期５～１０年1</v>
      </c>
      <c r="DE6" s="99" t="str">
        <f>課題!$S185&amp;課題!$AH186&amp;課題!$G$187</f>
        <v>排泥の周期随時1</v>
      </c>
      <c r="DF6" s="99" t="str">
        <f>課題!$H186&amp;課題!$G$188</f>
        <v>事業名2</v>
      </c>
      <c r="DG6" s="99" t="str">
        <f>課題!$M185&amp;課題!$M186&amp;課題!$G$188</f>
        <v>排泥有2</v>
      </c>
      <c r="DH6" s="99" t="str">
        <f>課題!$M185&amp;課題!$P186&amp;課題!$G$188</f>
        <v>排泥無2</v>
      </c>
      <c r="DI6" s="99" t="str">
        <f>課題!$S185&amp;課題!$S186&amp;課題!$G$188</f>
        <v>排泥の周期毎月2</v>
      </c>
      <c r="DJ6" s="99" t="str">
        <f>課題!$S185&amp;課題!$V186&amp;課題!$G$188</f>
        <v>排泥の周期半年2</v>
      </c>
      <c r="DK6" s="99" t="str">
        <f>課題!$S185&amp;課題!$Y186&amp;課題!$G$188</f>
        <v>排泥の周期１年2</v>
      </c>
      <c r="DL6" s="99" t="str">
        <f>課題!$S185&amp;課題!$AB186&amp;課題!$G$188</f>
        <v>排泥の周期2～5年2</v>
      </c>
      <c r="DM6" s="99" t="str">
        <f>課題!$S185&amp;課題!$AE186&amp;課題!$G$188</f>
        <v>排泥の周期５～１０年2</v>
      </c>
      <c r="DN6" s="99" t="str">
        <f>課題!$S185&amp;課題!$AH186&amp;課題!$G$188</f>
        <v>排泥の周期随時2</v>
      </c>
      <c r="DO6" s="99" t="str">
        <f>課題!$H186&amp;課題!$G$189</f>
        <v>事業名3</v>
      </c>
      <c r="DP6" s="99" t="str">
        <f>課題!$M185&amp;課題!$M186&amp;課題!$G$189</f>
        <v>排泥有3</v>
      </c>
      <c r="DQ6" s="99" t="str">
        <f>課題!$M185&amp;課題!$P186&amp;課題!$G$189</f>
        <v>排泥無3</v>
      </c>
      <c r="DR6" s="99" t="str">
        <f>課題!$S185&amp;課題!$S186&amp;課題!$G$189</f>
        <v>排泥の周期毎月3</v>
      </c>
      <c r="DS6" s="99" t="str">
        <f>課題!$S185&amp;課題!$V186&amp;課題!$G$189</f>
        <v>排泥の周期半年3</v>
      </c>
      <c r="DT6" s="99" t="str">
        <f>課題!$S185&amp;課題!$Y186&amp;課題!$G$189</f>
        <v>排泥の周期１年3</v>
      </c>
      <c r="DU6" s="99" t="str">
        <f>課題!$S185&amp;課題!$AB186&amp;課題!$G$189</f>
        <v>排泥の周期2～5年3</v>
      </c>
      <c r="DV6" s="99" t="str">
        <f>課題!$S185&amp;課題!$AE186&amp;課題!$G$189</f>
        <v>排泥の周期５～１０年3</v>
      </c>
      <c r="DW6" s="99" t="str">
        <f>課題!$S185&amp;課題!$AH186&amp;課題!$G$189</f>
        <v>排泥の周期随時3</v>
      </c>
      <c r="DX6" s="99" t="str">
        <f>課題!$H186&amp;課題!$G$190</f>
        <v>事業名4</v>
      </c>
      <c r="DY6" s="99" t="str">
        <f>課題!$M185&amp;課題!$M186&amp;課題!$G$190</f>
        <v>排泥有4</v>
      </c>
      <c r="DZ6" s="99" t="str">
        <f>課題!$M185&amp;課題!$P186&amp;課題!$G$190</f>
        <v>排泥無4</v>
      </c>
      <c r="EA6" s="99" t="str">
        <f>課題!$S185&amp;課題!$S186&amp;課題!$G$190</f>
        <v>排泥の周期毎月4</v>
      </c>
      <c r="EB6" s="99" t="str">
        <f>課題!$S185&amp;課題!$V186&amp;課題!$G$190</f>
        <v>排泥の周期半年4</v>
      </c>
      <c r="EC6" s="99" t="str">
        <f>課題!$S185&amp;課題!$Y186&amp;課題!$G$190</f>
        <v>排泥の周期１年4</v>
      </c>
      <c r="ED6" s="99" t="str">
        <f>課題!$S185&amp;課題!$AB186&amp;課題!$G$190</f>
        <v>排泥の周期2～5年4</v>
      </c>
      <c r="EE6" s="99" t="str">
        <f>課題!$S185&amp;課題!$AE186&amp;課題!$G$190</f>
        <v>排泥の周期５～１０年4</v>
      </c>
      <c r="EF6" s="99" t="str">
        <f>課題!$S185&amp;課題!$AH186&amp;課題!$G$190</f>
        <v>排泥の周期随時4</v>
      </c>
      <c r="EG6" s="99" t="str">
        <f>課題!$H186&amp;課題!$G$191</f>
        <v>事業名5</v>
      </c>
      <c r="EH6" s="99" t="str">
        <f>課題!$M185&amp;課題!$M186&amp;課題!$G$191</f>
        <v>排泥有5</v>
      </c>
      <c r="EI6" s="99" t="str">
        <f>課題!$M185&amp;課題!$P186&amp;課題!$G$191</f>
        <v>排泥無5</v>
      </c>
      <c r="EJ6" s="99" t="str">
        <f>課題!$S185&amp;課題!$S186&amp;課題!$G$191</f>
        <v>排泥の周期毎月5</v>
      </c>
      <c r="EK6" s="99" t="str">
        <f>課題!$S185&amp;課題!$V186&amp;課題!$G$191</f>
        <v>排泥の周期半年5</v>
      </c>
      <c r="EL6" s="99" t="str">
        <f>課題!$S185&amp;課題!$Y186&amp;課題!$G$191</f>
        <v>排泥の周期１年5</v>
      </c>
      <c r="EM6" s="99" t="str">
        <f>課題!$S185&amp;課題!$AB186&amp;課題!$G$191</f>
        <v>排泥の周期2～5年5</v>
      </c>
      <c r="EN6" s="99" t="str">
        <f>課題!$S185&amp;課題!$AE186&amp;課題!$G$191</f>
        <v>排泥の周期５～１０年5</v>
      </c>
      <c r="EO6" s="99" t="str">
        <f>課題!$S185&amp;課題!$AH186&amp;課題!$G$191</f>
        <v>排泥の周期随時5</v>
      </c>
      <c r="EP6" s="102" t="s">
        <v>471</v>
      </c>
      <c r="EQ6" s="102" t="s">
        <v>472</v>
      </c>
      <c r="ER6" s="102" t="s">
        <v>473</v>
      </c>
      <c r="ES6" s="102" t="s">
        <v>474</v>
      </c>
      <c r="ET6" s="102" t="s">
        <v>476</v>
      </c>
      <c r="EU6" s="99" t="str">
        <f>課題!$G267</f>
        <v>計画策定年</v>
      </c>
      <c r="EV6" s="99" t="str">
        <f>課題!$G268&amp;"○○か年"</f>
        <v>策定期間○○か年</v>
      </c>
      <c r="EW6" s="102" t="s">
        <v>477</v>
      </c>
      <c r="EX6" s="102" t="s">
        <v>478</v>
      </c>
      <c r="EY6" s="102" t="s">
        <v>479</v>
      </c>
      <c r="EZ6" s="102" t="s">
        <v>480</v>
      </c>
      <c r="FA6" s="102" t="s">
        <v>481</v>
      </c>
      <c r="FB6" s="102" t="s">
        <v>476</v>
      </c>
      <c r="FC6" s="99" t="str">
        <f>課題!$G326</f>
        <v>計画策定年</v>
      </c>
      <c r="FD6" s="99" t="str">
        <f>課題!$G327&amp;"○○か年"</f>
        <v>策定期間○○か年</v>
      </c>
      <c r="FE6" s="102" t="s">
        <v>482</v>
      </c>
      <c r="FF6" s="102" t="s">
        <v>484</v>
      </c>
      <c r="FG6" s="99" t="str">
        <f>課題!F354&amp;"(%)"</f>
        <v>管路耐震化(%)</v>
      </c>
      <c r="FH6" s="99" t="str">
        <f>課題!F355&amp;"(%)"</f>
        <v>浸水対策(%)</v>
      </c>
      <c r="FI6" s="99" t="str">
        <f>課題!F356&amp;"(%)"</f>
        <v>非常用自家発(%)</v>
      </c>
      <c r="FJ6" s="102" t="s">
        <v>485</v>
      </c>
      <c r="FK6" s="102" t="s">
        <v>486</v>
      </c>
      <c r="FL6" s="102" t="s">
        <v>487</v>
      </c>
      <c r="FM6" s="102" t="s">
        <v>488</v>
      </c>
      <c r="FN6" s="102" t="s">
        <v>468</v>
      </c>
      <c r="FO6" s="102" t="s">
        <v>489</v>
      </c>
      <c r="FP6" s="99" t="str">
        <f>課題!$H395</f>
        <v>日常点検</v>
      </c>
      <c r="FQ6" s="99" t="str">
        <f>課題!$K395&amp;"(月)"&amp;"or"&amp;"(年)"</f>
        <v>頻度(月)or(年)</v>
      </c>
      <c r="FR6" s="99" t="str">
        <f>課題!$P395</f>
        <v>近接点検</v>
      </c>
      <c r="FS6" s="99" t="str">
        <f>課題!$S395&amp;"(月)"&amp;"or"&amp;"(年)"</f>
        <v>頻度(月)or(年)</v>
      </c>
      <c r="FT6" s="99" t="str">
        <f>課題!$H402&amp;課題!$G403</f>
        <v>日常点検実施者A</v>
      </c>
      <c r="FU6" s="99" t="str">
        <f>課題!$H402&amp;課題!$G404</f>
        <v>日常点検実施者B</v>
      </c>
      <c r="FV6" s="99" t="str">
        <f>課題!$S402&amp;課題!$R403</f>
        <v>近接点検実施者A</v>
      </c>
      <c r="FW6" s="99" t="str">
        <f>課題!$S402&amp;課題!$R404</f>
        <v>近接点検実施者B</v>
      </c>
      <c r="FX6" s="102" t="s">
        <v>490</v>
      </c>
      <c r="FY6" s="102" t="s">
        <v>491</v>
      </c>
      <c r="FZ6" s="102" t="s">
        <v>492</v>
      </c>
      <c r="GA6" s="102" t="s">
        <v>493</v>
      </c>
      <c r="GB6" s="102" t="s">
        <v>494</v>
      </c>
      <c r="GC6" s="102" t="s">
        <v>495</v>
      </c>
      <c r="GD6" s="102" t="s">
        <v>496</v>
      </c>
      <c r="GE6" s="99" t="str">
        <f>課題!$L475&amp;課題!$J$476</f>
        <v>事業名称Ａ</v>
      </c>
      <c r="GF6" s="99" t="str">
        <f>課題!$Q475&amp;課題!$J$476</f>
        <v>施設能力（ｍ3/日）Ａ</v>
      </c>
      <c r="GG6" s="99" t="str">
        <f>課題!$V475&amp;課題!$J$476</f>
        <v>契約水量（ｍ3/日)Ａ</v>
      </c>
      <c r="GH6" s="99" t="str">
        <f>課題!$AA475&amp;課題!$J$476</f>
        <v>減量要望Ａ</v>
      </c>
      <c r="GI6" s="99" t="str">
        <f>課題!$L475&amp;課題!$J$477</f>
        <v>事業名称Ｂ</v>
      </c>
      <c r="GJ6" s="99" t="str">
        <f>課題!$Q475&amp;課題!$J$477</f>
        <v>施設能力（ｍ3/日）Ｂ</v>
      </c>
      <c r="GK6" s="99" t="str">
        <f>課題!$V475&amp;課題!$J$477</f>
        <v>契約水量（ｍ3/日)Ｂ</v>
      </c>
      <c r="GL6" s="99" t="str">
        <f>課題!$AA475&amp;課題!$J$477</f>
        <v>減量要望Ｂ</v>
      </c>
      <c r="GM6" s="99" t="str">
        <f>課題!$L475&amp;課題!$J$478</f>
        <v>事業名称Ｃ</v>
      </c>
      <c r="GN6" s="99" t="str">
        <f>課題!$Q475&amp;課題!$J$478</f>
        <v>施設能力（ｍ3/日）Ｃ</v>
      </c>
      <c r="GO6" s="99" t="str">
        <f>課題!$V475&amp;課題!$J$478</f>
        <v>契約水量（ｍ3/日)Ｃ</v>
      </c>
      <c r="GP6" s="99" t="str">
        <f>課題!$AA475&amp;課題!$J$478</f>
        <v>減量要望Ｃ</v>
      </c>
      <c r="GQ6" s="99" t="str">
        <f>課題!$L475&amp;課題!$J$479</f>
        <v>事業名称Ｄ</v>
      </c>
      <c r="GR6" s="99" t="str">
        <f>課題!$Q475&amp;課題!$J$479</f>
        <v>施設能力（ｍ3/日）Ｄ</v>
      </c>
      <c r="GS6" s="99" t="str">
        <f>課題!$V475&amp;課題!$J$479</f>
        <v>契約水量（ｍ3/日)Ｄ</v>
      </c>
      <c r="GT6" s="99" t="str">
        <f>課題!$AA475&amp;課題!$J$479</f>
        <v>減量要望Ｄ</v>
      </c>
      <c r="GU6" s="99" t="str">
        <f>課題!$L475&amp;課題!$J$480</f>
        <v>事業名称Ｅ</v>
      </c>
      <c r="GV6" s="99" t="str">
        <f>課題!$Q475&amp;課題!$J$480</f>
        <v>施設能力（ｍ3/日）Ｅ</v>
      </c>
      <c r="GW6" s="99" t="str">
        <f>課題!$V475&amp;課題!$J$480</f>
        <v>契約水量（ｍ3/日)Ｅ</v>
      </c>
      <c r="GX6" s="99" t="str">
        <f>課題!$AA475&amp;課題!$J$480</f>
        <v>減量要望Ｅ</v>
      </c>
      <c r="GY6" s="99" t="str">
        <f>課題!H486&amp;"(年)"</f>
        <v>料金算定期間(年)</v>
      </c>
      <c r="GZ6" s="99" t="str">
        <f>課題!M486&amp;"(年)"</f>
        <v>料金改定サイクル(年)</v>
      </c>
      <c r="HA6" s="102" t="s">
        <v>497</v>
      </c>
      <c r="HB6" s="99" t="str">
        <f>課題!E501</f>
        <v>① ユーザーとの折衝について</v>
      </c>
      <c r="HC6" s="99" t="str">
        <f>課題!I511</f>
        <v>料金改定に係る説明ポイント</v>
      </c>
      <c r="HD6" s="99" t="str">
        <f>課題!E519</f>
        <v>② ユーザーからの主な意見について</v>
      </c>
      <c r="HE6" s="99" t="str">
        <f>課題!E530</f>
        <v>③ 政策部局との調整について</v>
      </c>
      <c r="HF6" s="99" t="str">
        <f>課題!E537</f>
        <v>④ 議会等への報告について</v>
      </c>
      <c r="HG6" s="104" t="s">
        <v>498</v>
      </c>
      <c r="HH6" s="99" t="str">
        <f>課題!G555</f>
        <v>給水先の業種</v>
      </c>
      <c r="HI6" s="99" t="str">
        <f>課題!G556&amp;課題!P556</f>
        <v>給水量ｍ3/日</v>
      </c>
      <c r="HJ6" s="99" t="str">
        <f>課題!E559</f>
        <v>② 未売水が料金改定説明での障害になった事例の有無</v>
      </c>
      <c r="HK6" s="104" t="s">
        <v>499</v>
      </c>
      <c r="HL6" s="102" t="s">
        <v>500</v>
      </c>
      <c r="HM6" s="99" t="str">
        <f>課題!E595</f>
        <v>① ユーザーアンケートの実施について</v>
      </c>
      <c r="HN6" s="99" t="str">
        <f>課題!E605</f>
        <v>② ユーザーとの個別ヒアリングの実施について</v>
      </c>
      <c r="HO6" s="99" t="str">
        <f>課題!E615</f>
        <v>③ 新規需要に関する政策部局との調整について</v>
      </c>
      <c r="HP6" s="99" t="str">
        <f>課題!E625</f>
        <v>① ユーザーあて調査結果の公表の有無</v>
      </c>
      <c r="HQ6" s="99" t="str">
        <f>課題!E634</f>
        <v>② 議会あて調査結果の公表の有無</v>
      </c>
      <c r="HR6" s="104" t="s">
        <v>501</v>
      </c>
      <c r="HS6" s="105" t="s">
        <v>503</v>
      </c>
      <c r="HT6" s="104" t="s">
        <v>504</v>
      </c>
      <c r="HU6" s="99" t="str">
        <f>課題!$L475&amp;課題!$J$476</f>
        <v>事業名称Ａ</v>
      </c>
      <c r="HV6" s="99" t="str">
        <f>課題!$Q475&amp;課題!$J$476</f>
        <v>施設能力（ｍ3/日）Ａ</v>
      </c>
      <c r="HW6" s="99" t="str">
        <f>課題!$V475&amp;課題!$J$476</f>
        <v>契約水量（ｍ3/日)Ａ</v>
      </c>
      <c r="HX6" s="99" t="str">
        <f>課題!$L475&amp;課題!$J$477</f>
        <v>事業名称Ｂ</v>
      </c>
      <c r="HY6" s="99" t="str">
        <f>課題!$Q475&amp;課題!$J$477</f>
        <v>施設能力（ｍ3/日）Ｂ</v>
      </c>
      <c r="HZ6" s="99" t="str">
        <f>課題!$V475&amp;課題!$J$477</f>
        <v>契約水量（ｍ3/日)Ｂ</v>
      </c>
      <c r="IA6" s="99" t="str">
        <f>課題!$L475&amp;課題!$J$478</f>
        <v>事業名称Ｃ</v>
      </c>
      <c r="IB6" s="99" t="str">
        <f>課題!$Q475&amp;課題!$J$478</f>
        <v>施設能力（ｍ3/日）Ｃ</v>
      </c>
      <c r="IC6" s="99" t="str">
        <f>課題!$V475&amp;課題!$J$478</f>
        <v>契約水量（ｍ3/日)Ｃ</v>
      </c>
      <c r="ID6" s="99" t="str">
        <f>課題!$L475&amp;課題!$J$479</f>
        <v>事業名称Ｄ</v>
      </c>
      <c r="IE6" s="99" t="str">
        <f>課題!$Q475&amp;課題!$J$479</f>
        <v>施設能力（ｍ3/日）Ｄ</v>
      </c>
      <c r="IF6" s="99" t="str">
        <f>課題!$V475&amp;課題!$J$479</f>
        <v>契約水量（ｍ3/日)Ｄ</v>
      </c>
      <c r="IG6" s="99" t="str">
        <f>課題!$L475&amp;課題!$J$480</f>
        <v>事業名称Ｅ</v>
      </c>
      <c r="IH6" s="99" t="str">
        <f>課題!$Q475&amp;課題!$J$480</f>
        <v>施設能力（ｍ3/日）Ｅ</v>
      </c>
      <c r="II6" s="99" t="str">
        <f>課題!$V475&amp;課題!$J$480</f>
        <v>契約水量（ｍ3/日)Ｅ</v>
      </c>
      <c r="IJ6" s="104" t="s">
        <v>505</v>
      </c>
      <c r="IK6" s="104" t="s">
        <v>506</v>
      </c>
      <c r="IL6" s="104" t="s">
        <v>507</v>
      </c>
      <c r="IM6" s="104" t="s">
        <v>508</v>
      </c>
      <c r="IN6" s="104" t="s">
        <v>509</v>
      </c>
      <c r="IO6" s="104" t="s">
        <v>510</v>
      </c>
      <c r="IP6" s="104" t="s">
        <v>511</v>
      </c>
      <c r="IQ6" s="104" t="s">
        <v>512</v>
      </c>
      <c r="IR6" s="104" t="s">
        <v>513</v>
      </c>
      <c r="IS6" s="104" t="s">
        <v>514</v>
      </c>
      <c r="IT6" s="104" t="s">
        <v>515</v>
      </c>
      <c r="IU6" s="104" t="s">
        <v>506</v>
      </c>
      <c r="IV6" s="104" t="s">
        <v>516</v>
      </c>
      <c r="IW6" s="104" t="s">
        <v>508</v>
      </c>
      <c r="IX6" s="104" t="s">
        <v>517</v>
      </c>
      <c r="IY6" s="104" t="s">
        <v>510</v>
      </c>
      <c r="IZ6" s="104" t="s">
        <v>518</v>
      </c>
      <c r="JA6" s="104" t="s">
        <v>512</v>
      </c>
      <c r="JB6" s="104" t="s">
        <v>519</v>
      </c>
      <c r="JC6" s="104" t="s">
        <v>514</v>
      </c>
      <c r="JD6" s="104" t="s">
        <v>520</v>
      </c>
      <c r="JE6" s="104" t="s">
        <v>506</v>
      </c>
      <c r="JF6" s="104" t="s">
        <v>521</v>
      </c>
      <c r="JG6" s="104" t="s">
        <v>508</v>
      </c>
      <c r="JH6" s="104" t="s">
        <v>522</v>
      </c>
      <c r="JI6" s="104" t="s">
        <v>510</v>
      </c>
      <c r="JJ6" s="104" t="s">
        <v>523</v>
      </c>
      <c r="JK6" s="104" t="s">
        <v>512</v>
      </c>
      <c r="JL6" s="104" t="s">
        <v>524</v>
      </c>
      <c r="JM6" s="104" t="s">
        <v>514</v>
      </c>
      <c r="JN6" s="99" t="str">
        <f>課題!H722</f>
        <v>その他</v>
      </c>
      <c r="JO6" s="104" t="s">
        <v>525</v>
      </c>
      <c r="JP6" s="104" t="s">
        <v>506</v>
      </c>
      <c r="JQ6" s="104" t="s">
        <v>526</v>
      </c>
      <c r="JR6" s="104" t="s">
        <v>508</v>
      </c>
      <c r="JS6" s="104" t="s">
        <v>527</v>
      </c>
      <c r="JT6" s="104" t="s">
        <v>510</v>
      </c>
      <c r="JU6" s="104" t="s">
        <v>528</v>
      </c>
      <c r="JV6" s="104" t="s">
        <v>512</v>
      </c>
      <c r="JW6" s="104" t="s">
        <v>529</v>
      </c>
      <c r="JX6" s="104" t="s">
        <v>514</v>
      </c>
      <c r="JY6" s="99" t="str">
        <f>課題!H738</f>
        <v>その他(雑用水としての需要を開拓中などの事例を記載ください)</v>
      </c>
      <c r="JZ6" s="104" t="s">
        <v>530</v>
      </c>
      <c r="KA6" s="104" t="s">
        <v>531</v>
      </c>
      <c r="KB6" s="104" t="s">
        <v>532</v>
      </c>
      <c r="KC6" s="99" t="str">
        <f>課題!E782&amp;"(箇所数)"</f>
        <v>業務委託(箇所数)</v>
      </c>
      <c r="KD6" s="99" t="str">
        <f>課題!H782&amp;"(箇所数)"</f>
        <v>包括委託(箇所数)</v>
      </c>
      <c r="KE6" s="99" t="str">
        <f>課題!K782&amp;"(箇所数)"</f>
        <v>指定管理(箇所数)</v>
      </c>
      <c r="KF6" s="99" t="str">
        <f>課題!N782&amp;"(箇所数)"</f>
        <v>DBM/DBO(箇所数)</v>
      </c>
      <c r="KG6" s="99" t="str">
        <f>課題!R782&amp;"(箇所数)"</f>
        <v>ＰＦＩ(箇所数)</v>
      </c>
      <c r="KH6" s="99" t="str">
        <f>課題!V782&amp;"(箇所数)"</f>
        <v>その他(箇所数)</v>
      </c>
      <c r="KI6" s="99" t="str">
        <f>課題!Z782</f>
        <v>その他の場合の委託種別</v>
      </c>
      <c r="KJ6" s="99" t="str">
        <f>課題!E786</f>
        <v>技術継承の方策について</v>
      </c>
      <c r="KK6" s="104" t="s">
        <v>533</v>
      </c>
      <c r="KL6" s="99" t="str">
        <f>課題!H807</f>
        <v>その他(具体的に記載ください)</v>
      </c>
      <c r="KM6" s="104" t="s">
        <v>534</v>
      </c>
      <c r="KN6" s="104" t="str">
        <f>課題!$M$833&amp;1</f>
        <v>新規件数1</v>
      </c>
      <c r="KO6" s="104" t="str">
        <f>課題!$P$833&amp;1</f>
        <v>新規需要1</v>
      </c>
      <c r="KP6" s="104" t="s">
        <v>506</v>
      </c>
      <c r="KQ6" s="104" t="str">
        <f>課題!$M$833&amp;2</f>
        <v>新規件数2</v>
      </c>
      <c r="KR6" s="104" t="str">
        <f>課題!$P$833&amp;2</f>
        <v>新規需要2</v>
      </c>
      <c r="KS6" s="104" t="s">
        <v>508</v>
      </c>
      <c r="KT6" s="104" t="str">
        <f>課題!$M$833&amp;3</f>
        <v>新規件数3</v>
      </c>
      <c r="KU6" s="104" t="str">
        <f>課題!$P$833&amp;3</f>
        <v>新規需要3</v>
      </c>
      <c r="KV6" s="104" t="s">
        <v>510</v>
      </c>
      <c r="KW6" s="104" t="str">
        <f>課題!$M$833&amp;4</f>
        <v>新規件数4</v>
      </c>
      <c r="KX6" s="104" t="str">
        <f>課題!$P$833&amp;4</f>
        <v>新規需要4</v>
      </c>
      <c r="KY6" s="104" t="s">
        <v>512</v>
      </c>
      <c r="KZ6" s="104" t="str">
        <f>課題!$M$833&amp;5</f>
        <v>新規件数5</v>
      </c>
      <c r="LA6" s="104" t="str">
        <f>課題!$P$833&amp;5</f>
        <v>新規需要5</v>
      </c>
      <c r="LB6" s="104" t="s">
        <v>514</v>
      </c>
      <c r="LC6" s="104" t="str">
        <f>課題!$M$843&amp;1</f>
        <v>需要見込1</v>
      </c>
      <c r="LD6" s="104" t="str">
        <f>課題!$P$843&amp;1</f>
        <v>新規需要見込1</v>
      </c>
      <c r="LE6" s="104" t="s">
        <v>506</v>
      </c>
      <c r="LF6" s="104" t="str">
        <f>課題!$M$843&amp;2</f>
        <v>需要見込2</v>
      </c>
      <c r="LG6" s="104" t="str">
        <f>課題!$P$843&amp;2</f>
        <v>新規需要見込2</v>
      </c>
      <c r="LH6" s="104" t="s">
        <v>508</v>
      </c>
      <c r="LI6" s="104" t="str">
        <f>課題!$M$843&amp;3</f>
        <v>需要見込3</v>
      </c>
      <c r="LJ6" s="104" t="str">
        <f>課題!$P$843&amp;3</f>
        <v>新規需要見込3</v>
      </c>
      <c r="LK6" s="104" t="s">
        <v>510</v>
      </c>
      <c r="LL6" s="104" t="str">
        <f>課題!$M$843&amp;4</f>
        <v>需要見込4</v>
      </c>
      <c r="LM6" s="104" t="str">
        <f>課題!$P$843&amp;4</f>
        <v>新規需要見込4</v>
      </c>
      <c r="LN6" s="104" t="s">
        <v>512</v>
      </c>
      <c r="LO6" s="104" t="str">
        <f>課題!$M$843&amp;5</f>
        <v>需要見込5</v>
      </c>
      <c r="LP6" s="104" t="str">
        <f>課題!$P$843&amp;5</f>
        <v>新規需要見込5</v>
      </c>
      <c r="LQ6" s="104" t="s">
        <v>514</v>
      </c>
      <c r="LR6" s="103" t="s">
        <v>634</v>
      </c>
    </row>
    <row r="7" spans="1:330" x14ac:dyDescent="0.4">
      <c r="A7">
        <f>COUNT(B7:LR7)</f>
        <v>50</v>
      </c>
      <c r="B7" s="107" t="str">
        <f>IF(課題!$J7="","",課題!$J7)</f>
        <v/>
      </c>
      <c r="C7" s="107" t="str">
        <f>IF(課題!$J8="","",課題!$J8)</f>
        <v/>
      </c>
      <c r="D7" s="107" t="str">
        <f>IF(課題!$J9="","",課題!$J9)</f>
        <v/>
      </c>
      <c r="E7" s="107" t="str">
        <f>IF(課題!$J10="","",課題!$J10)</f>
        <v/>
      </c>
      <c r="F7" s="107" t="str">
        <f>IF(課題!$J11="","",課題!$J11)</f>
        <v/>
      </c>
      <c r="G7" s="107" t="str">
        <f>IF(課題!$J14="","",課題!$J14)</f>
        <v/>
      </c>
      <c r="H7" s="107" t="str">
        <f>IF(課題!$J15="","",課題!$J15)</f>
        <v/>
      </c>
      <c r="I7" s="107" t="str">
        <f>IF(課題!$J16="","",課題!$J16)</f>
        <v/>
      </c>
      <c r="J7" s="107" t="str">
        <f>IF(課題!$J17="","",課題!$J17)</f>
        <v/>
      </c>
      <c r="K7" s="107" t="str">
        <f>IF(課題!$J18="","",課題!$J18)</f>
        <v/>
      </c>
      <c r="L7" s="107" t="str">
        <f>IF(課題!$J21="","",課題!$J21)</f>
        <v/>
      </c>
      <c r="M7" s="107" t="str">
        <f>IF(課題!$J22="","",課題!$J22)</f>
        <v/>
      </c>
      <c r="N7" s="107" t="str">
        <f>IF(課題!$J23="","",課題!$J23)</f>
        <v/>
      </c>
      <c r="O7" s="107" t="str">
        <f>IF(課題!$J24="","",課題!$J24)</f>
        <v/>
      </c>
      <c r="P7" s="107" t="str">
        <f>IF(課題!$J25="","",課題!$J25)</f>
        <v/>
      </c>
      <c r="Q7" s="107" t="str">
        <f>IF(課題!$J28="","",課題!$J28)</f>
        <v/>
      </c>
      <c r="R7" s="107" t="str">
        <f>IF(課題!$J29="","",課題!$J29)</f>
        <v/>
      </c>
      <c r="S7" s="107" t="str">
        <f>IF(課題!$J30="","",課題!$J30)</f>
        <v/>
      </c>
      <c r="T7" s="107" t="str">
        <f>IF(課題!$J31="","",課題!$J31)</f>
        <v/>
      </c>
      <c r="U7" s="107" t="str">
        <f>IF(課題!$J32="","",課題!$J32)</f>
        <v/>
      </c>
      <c r="V7" s="107" t="str">
        <f>IF(課題!$J35="","",課題!$J35)</f>
        <v/>
      </c>
      <c r="W7" s="107" t="str">
        <f>IF(課題!$J36="","",課題!$J36)</f>
        <v/>
      </c>
      <c r="X7" s="107" t="str">
        <f>IF(課題!$J37="","",課題!$J37)</f>
        <v/>
      </c>
      <c r="Y7" s="107" t="str">
        <f>IF(課題!$J38="","",課題!$J38)</f>
        <v/>
      </c>
      <c r="Z7" s="107" t="str">
        <f>IF(課題!$J39="","",課題!$J39)</f>
        <v/>
      </c>
      <c r="AA7" s="107" t="str">
        <f>IF(課題!$J42="","",課題!$J42)</f>
        <v/>
      </c>
      <c r="AB7" s="107" t="str">
        <f>IF(課題!$J43="","",課題!$J43)</f>
        <v/>
      </c>
      <c r="AC7" s="107" t="str">
        <f>IF(課題!$J44="","",課題!$J44)</f>
        <v/>
      </c>
      <c r="AD7" s="107" t="str">
        <f>IF(課題!$J45="","",課題!$J45)</f>
        <v/>
      </c>
      <c r="AE7" s="107" t="str">
        <f>IF(課題!$J46="","",課題!$J46)</f>
        <v/>
      </c>
      <c r="AF7" s="107" t="str">
        <f>IF(課題!$J50="","",課題!$J50)</f>
        <v/>
      </c>
      <c r="AG7" s="107" t="str">
        <f>IF(課題!$J51="","",課題!$J51)</f>
        <v/>
      </c>
      <c r="AH7" s="107" t="str">
        <f>IF(課題!$J52="","",課題!$J52)</f>
        <v/>
      </c>
      <c r="AI7" s="107" t="str">
        <f>IF(課題!$J53="","",課題!$J53)</f>
        <v/>
      </c>
      <c r="AJ7" s="107" t="str">
        <f>IF(課題!$J54="","",課題!$J54)</f>
        <v/>
      </c>
      <c r="AK7" s="107" t="str">
        <f>IF(課題!$J57="","",課題!$J57)</f>
        <v/>
      </c>
      <c r="AL7" s="107" t="str">
        <f>IF(課題!$J58="","",課題!$J58)</f>
        <v/>
      </c>
      <c r="AM7" s="107" t="str">
        <f>IF(課題!$J59="","",課題!$J59)</f>
        <v/>
      </c>
      <c r="AN7" s="107" t="str">
        <f>IF(課題!$J60="","",課題!$J60)</f>
        <v/>
      </c>
      <c r="AO7" s="107" t="str">
        <f>IF(課題!$J61="","",課題!$J61)</f>
        <v/>
      </c>
      <c r="AP7" s="108" t="str">
        <f>IF(課題!$L78="","",課題!$L78)</f>
        <v/>
      </c>
      <c r="AQ7" s="109" t="str">
        <f>IF(課題!$Q78="","",課題!$Q78)</f>
        <v/>
      </c>
      <c r="AR7" s="109" t="str">
        <f>IF(課題!$V78="","",課題!$V78)</f>
        <v/>
      </c>
      <c r="AS7" s="110" t="str">
        <f>IF(課題!$AA78="","",課題!$AA78)</f>
        <v/>
      </c>
      <c r="AT7" s="108" t="str">
        <f>IF(課題!$L79="","",課題!$L79)</f>
        <v/>
      </c>
      <c r="AU7" s="108" t="str">
        <f>IF(課題!$Q79="","",課題!$Q79)</f>
        <v/>
      </c>
      <c r="AV7" s="108" t="str">
        <f>IF(課題!$V79="","",課題!$V79)</f>
        <v/>
      </c>
      <c r="AW7" s="110" t="str">
        <f>IF(課題!$AA79="","",課題!$AA79)</f>
        <v/>
      </c>
      <c r="AX7" s="108" t="str">
        <f>IF(課題!$L80="","",課題!$L80)</f>
        <v/>
      </c>
      <c r="AY7" s="108" t="str">
        <f>IF(課題!$Q80="","",課題!$Q80)</f>
        <v/>
      </c>
      <c r="AZ7" s="108" t="str">
        <f>IF(課題!$V80="","",課題!$V80)</f>
        <v/>
      </c>
      <c r="BA7" s="110" t="str">
        <f>IF(課題!$AA80="","",課題!$AA80)</f>
        <v/>
      </c>
      <c r="BB7" s="108" t="str">
        <f>IF(課題!$L81="","",課題!$L81)</f>
        <v/>
      </c>
      <c r="BC7" s="108" t="str">
        <f>IF(課題!$Q81="","",課題!$Q81)</f>
        <v/>
      </c>
      <c r="BD7" s="108" t="str">
        <f>IF(課題!$V81="","",課題!$V81)</f>
        <v/>
      </c>
      <c r="BE7" s="110" t="str">
        <f>IF(課題!$AA81="","",課題!$AA81)</f>
        <v/>
      </c>
      <c r="BF7" s="108" t="str">
        <f>IF(課題!$L82="","",課題!$L82)</f>
        <v/>
      </c>
      <c r="BG7" s="108" t="str">
        <f>IF(課題!$Q82="","",課題!$Q82)</f>
        <v/>
      </c>
      <c r="BH7" s="108" t="str">
        <f>IF(課題!$V82="","",課題!$V82)</f>
        <v/>
      </c>
      <c r="BI7" s="110" t="str">
        <f>IF(課題!$AA82="","",課題!$AA82)</f>
        <v/>
      </c>
      <c r="BJ7" s="108">
        <f>IF(課題!$O88="","",課題!$O88)</f>
        <v>0</v>
      </c>
      <c r="BK7" s="111" t="str">
        <f>IF(課題!$T88="","",課題!$T88)</f>
        <v/>
      </c>
      <c r="BL7" s="111" t="str">
        <f>IF(課題!$W88="","",課題!$W88)</f>
        <v/>
      </c>
      <c r="BM7" s="111" t="str">
        <f>IF(課題!$Z88="","",課題!$Z88)</f>
        <v/>
      </c>
      <c r="BN7" s="111" t="str">
        <f>IF(課題!$AC88="","",課題!$AC88)</f>
        <v/>
      </c>
      <c r="BO7" s="108">
        <f>IF(課題!$O89="","",課題!$O89)</f>
        <v>0</v>
      </c>
      <c r="BP7" s="111" t="str">
        <f>IF(課題!$T89="","",課題!$T89)</f>
        <v/>
      </c>
      <c r="BQ7" s="111" t="str">
        <f>IF(課題!$W89="","",課題!$W89)</f>
        <v/>
      </c>
      <c r="BR7" s="111" t="str">
        <f>IF(課題!$Z89="","",課題!$Z89)</f>
        <v/>
      </c>
      <c r="BS7" s="111" t="str">
        <f>IF(課題!$AC89="","",課題!$AC89)</f>
        <v/>
      </c>
      <c r="BT7" s="108">
        <f>IF(課題!$O90="","",課題!$O90)</f>
        <v>0</v>
      </c>
      <c r="BU7" s="111" t="str">
        <f>IF(課題!$T90="","",課題!$T90)</f>
        <v/>
      </c>
      <c r="BV7" s="111" t="str">
        <f>IF(課題!$W90="","",課題!$W90)</f>
        <v/>
      </c>
      <c r="BW7" s="111" t="str">
        <f>IF(課題!$Z90="","",課題!$Z90)</f>
        <v/>
      </c>
      <c r="BX7" s="111" t="str">
        <f>IF(課題!$AC90="","",課題!$AC90)</f>
        <v/>
      </c>
      <c r="BY7" s="108">
        <f>IF(課題!$O91="","",課題!$O91)</f>
        <v>0</v>
      </c>
      <c r="BZ7" s="111" t="str">
        <f>IF(課題!$T91="","",課題!$T91)</f>
        <v/>
      </c>
      <c r="CA7" s="111" t="str">
        <f>IF(課題!$W91="","",課題!$W91)</f>
        <v/>
      </c>
      <c r="CB7" s="111" t="str">
        <f>IF(課題!$Z91="","",課題!$Z91)</f>
        <v/>
      </c>
      <c r="CC7" s="111" t="str">
        <f>IF(課題!$AC91="","",課題!$AC91)</f>
        <v/>
      </c>
      <c r="CD7" s="108">
        <f>IF(課題!$O92="","",課題!$O92)</f>
        <v>0</v>
      </c>
      <c r="CE7" s="111" t="str">
        <f>IF(課題!$T92="","",課題!$T92)</f>
        <v/>
      </c>
      <c r="CF7" s="111" t="str">
        <f>IF(課題!$W92="","",課題!$W92)</f>
        <v/>
      </c>
      <c r="CG7" s="111" t="str">
        <f>IF(課題!$Z92="","",課題!$Z92)</f>
        <v/>
      </c>
      <c r="CH7" s="111" t="str">
        <f>IF(課題!$AC92="","",課題!$AC92)</f>
        <v/>
      </c>
      <c r="CI7" s="111" t="str">
        <f>IF(課題!E95="","",課題!E95)</f>
        <v/>
      </c>
      <c r="CJ7" s="111" t="str">
        <f>IF(課題!M103="","",課題!M103)</f>
        <v/>
      </c>
      <c r="CK7" s="111" t="str">
        <f>IF(課題!$K107="","",課題!$K107)</f>
        <v/>
      </c>
      <c r="CL7" s="111" t="str">
        <f>IF(課題!$G114="","",課題!$G114)</f>
        <v/>
      </c>
      <c r="CM7" s="111" t="str">
        <f>IF(課題!$R114="","",課題!$R114)</f>
        <v/>
      </c>
      <c r="CN7" s="111" t="str">
        <f>IF(課題!$AB114="","",課題!$AB114)</f>
        <v/>
      </c>
      <c r="CO7" s="111" t="str">
        <f>IF(課題!L124="","",課題!L124)</f>
        <v/>
      </c>
      <c r="CP7" s="111" t="str">
        <f>IF(課題!E134="","",課題!E134)</f>
        <v/>
      </c>
      <c r="CQ7" s="111" t="str">
        <f>IF(課題!M141="","",課題!M141)</f>
        <v/>
      </c>
      <c r="CR7" s="111" t="str">
        <f>IF(課題!M149="","",課題!M149)</f>
        <v/>
      </c>
      <c r="CS7" s="111" t="str">
        <f>IF(課題!O160="","",課題!O160)</f>
        <v/>
      </c>
      <c r="CT7" s="111" t="str">
        <f>IF(課題!I163="","",課題!I163)</f>
        <v/>
      </c>
      <c r="CU7" s="111" t="str">
        <f>IF(課題!E165="","",課題!E165)</f>
        <v/>
      </c>
      <c r="CV7" s="111" t="str">
        <f>IF(課題!M174="","",課題!M174)</f>
        <v/>
      </c>
      <c r="CW7" s="108">
        <f>IF(課題!$H187="","",課題!$H187)</f>
        <v>0</v>
      </c>
      <c r="CX7" s="111" t="str">
        <f>IF(課題!$M187="","",課題!$M187)</f>
        <v/>
      </c>
      <c r="CY7" s="111" t="str">
        <f>IF(課題!$P187="","",課題!$P187)</f>
        <v/>
      </c>
      <c r="CZ7" s="111" t="str">
        <f>IF(課題!$S187="","",課題!$S187)</f>
        <v/>
      </c>
      <c r="DA7" s="111" t="str">
        <f>IF(課題!$V187="","",課題!$V187)</f>
        <v/>
      </c>
      <c r="DB7" s="111" t="str">
        <f>IF(課題!$Y187="","",課題!$Y187)</f>
        <v/>
      </c>
      <c r="DC7" s="111" t="str">
        <f>IF(課題!$AB187="","",課題!$AB187)</f>
        <v/>
      </c>
      <c r="DD7" s="111" t="str">
        <f>IF(課題!$AE187="","",課題!$AE187)</f>
        <v/>
      </c>
      <c r="DE7" s="111" t="str">
        <f>IF(課題!$AH187="","",課題!$AH187)</f>
        <v/>
      </c>
      <c r="DF7" s="108">
        <f>IF(課題!$H188="","",課題!$H188)</f>
        <v>0</v>
      </c>
      <c r="DG7" s="111" t="str">
        <f>IF(課題!$M188="","",課題!$M188)</f>
        <v/>
      </c>
      <c r="DH7" s="111" t="str">
        <f>IF(課題!$P188="","",課題!$P188)</f>
        <v/>
      </c>
      <c r="DI7" s="111" t="str">
        <f>IF(課題!$S188="","",課題!$S188)</f>
        <v/>
      </c>
      <c r="DJ7" s="111" t="str">
        <f>IF(課題!$V188="","",課題!$V188)</f>
        <v/>
      </c>
      <c r="DK7" s="111" t="str">
        <f>IF(課題!$Y188="","",課題!$Y188)</f>
        <v/>
      </c>
      <c r="DL7" s="111" t="str">
        <f>IF(課題!$AB188="","",課題!$AB188)</f>
        <v/>
      </c>
      <c r="DM7" s="111" t="str">
        <f>IF(課題!$AE188="","",課題!$AE188)</f>
        <v/>
      </c>
      <c r="DN7" s="111" t="str">
        <f>IF(課題!$AH188="","",課題!$AH188)</f>
        <v/>
      </c>
      <c r="DO7" s="108">
        <f>IF(課題!$H189="","",課題!$H189)</f>
        <v>0</v>
      </c>
      <c r="DP7" s="111" t="str">
        <f>IF(課題!$M189="","",課題!$M189)</f>
        <v/>
      </c>
      <c r="DQ7" s="111" t="str">
        <f>IF(課題!$P189="","",課題!$P189)</f>
        <v/>
      </c>
      <c r="DR7" s="111" t="str">
        <f>IF(課題!$S189="","",課題!$S189)</f>
        <v/>
      </c>
      <c r="DS7" s="111" t="str">
        <f>IF(課題!$V189="","",課題!$V189)</f>
        <v/>
      </c>
      <c r="DT7" s="111" t="str">
        <f>IF(課題!$Y189="","",課題!$Y189)</f>
        <v/>
      </c>
      <c r="DU7" s="111" t="str">
        <f>IF(課題!$AB189="","",課題!$AB189)</f>
        <v/>
      </c>
      <c r="DV7" s="111" t="str">
        <f>IF(課題!$AE189="","",課題!$AE189)</f>
        <v/>
      </c>
      <c r="DW7" s="111" t="str">
        <f>IF(課題!$AH189="","",課題!$AH189)</f>
        <v/>
      </c>
      <c r="DX7" s="108">
        <f>IF(課題!$H190="","",課題!$H190)</f>
        <v>0</v>
      </c>
      <c r="DY7" s="111" t="str">
        <f>IF(課題!$M190="","",課題!$M190)</f>
        <v/>
      </c>
      <c r="DZ7" s="111" t="str">
        <f>IF(課題!$P190="","",課題!$P190)</f>
        <v/>
      </c>
      <c r="EA7" s="111" t="str">
        <f>IF(課題!$S190="","",課題!$S190)</f>
        <v/>
      </c>
      <c r="EB7" s="111" t="str">
        <f>IF(課題!$V190="","",課題!$V190)</f>
        <v/>
      </c>
      <c r="EC7" s="111" t="str">
        <f>IF(課題!$Y190="","",課題!$Y190)</f>
        <v/>
      </c>
      <c r="ED7" s="111" t="str">
        <f>IF(課題!$AB190="","",課題!$AB190)</f>
        <v/>
      </c>
      <c r="EE7" s="111" t="str">
        <f>IF(課題!$AE190="","",課題!$AE190)</f>
        <v/>
      </c>
      <c r="EF7" s="111" t="str">
        <f>IF(課題!$AH190="","",課題!$AH190)</f>
        <v/>
      </c>
      <c r="EG7" s="108">
        <f>IF(課題!$H191="","",課題!$H191)</f>
        <v>0</v>
      </c>
      <c r="EH7" s="111" t="str">
        <f>IF(課題!$M191="","",課題!$M191)</f>
        <v/>
      </c>
      <c r="EI7" s="111" t="str">
        <f>IF(課題!$P191="","",課題!$P191)</f>
        <v/>
      </c>
      <c r="EJ7" s="111" t="str">
        <f>IF(課題!$S191="","",課題!$S191)</f>
        <v/>
      </c>
      <c r="EK7" s="111" t="str">
        <f>IF(課題!$V191="","",課題!$V191)</f>
        <v/>
      </c>
      <c r="EL7" s="111" t="str">
        <f>IF(課題!$Y191="","",課題!$Y191)</f>
        <v/>
      </c>
      <c r="EM7" s="111" t="str">
        <f>IF(課題!$AB191="","",課題!$AB191)</f>
        <v/>
      </c>
      <c r="EN7" s="111" t="str">
        <f>IF(課題!$AE191="","",課題!$AE191)</f>
        <v/>
      </c>
      <c r="EO7" s="111" t="str">
        <f>IF(課題!$AH191="","",課題!$AH191)</f>
        <v/>
      </c>
      <c r="EP7" s="111" t="str">
        <f>IF(課題!E197="","",課題!E197)</f>
        <v/>
      </c>
      <c r="EQ7" s="111" t="str">
        <f>IF(課題!E208="","",課題!E208)</f>
        <v/>
      </c>
      <c r="ER7" s="111" t="str">
        <f>IF(課題!E219="","",課題!E219)</f>
        <v/>
      </c>
      <c r="ES7" s="111" t="str">
        <f>IF(課題!M246="","",課題!M246)</f>
        <v/>
      </c>
      <c r="ET7" s="111" t="str">
        <f>IF(課題!F257="","",課題!F257)</f>
        <v/>
      </c>
      <c r="EU7" s="111" t="str">
        <f>IF(課題!K267="","",課題!K267)</f>
        <v/>
      </c>
      <c r="EV7" s="111" t="str">
        <f>IF(課題!K268="","",課題!K268)</f>
        <v/>
      </c>
      <c r="EW7" s="111" t="str">
        <f>IF(課題!M273="","",課題!M273)</f>
        <v/>
      </c>
      <c r="EX7" s="111" t="str">
        <f>IF(課題!M281="","",課題!M281)</f>
        <v/>
      </c>
      <c r="EY7" s="111" t="str">
        <f>IF(課題!F287="","",課題!F287)</f>
        <v/>
      </c>
      <c r="EZ7" s="111" t="str">
        <f>IF(課題!F295="","",課題!F295)</f>
        <v/>
      </c>
      <c r="FA7" s="111" t="str">
        <f>IF(課題!M306="","",課題!M306)</f>
        <v/>
      </c>
      <c r="FB7" s="111" t="str">
        <f>IF(課題!F317="","",課題!F317)</f>
        <v/>
      </c>
      <c r="FC7" s="111" t="str">
        <f>IF(課題!K326="","",課題!K326)</f>
        <v/>
      </c>
      <c r="FD7" s="111" t="str">
        <f>課題!K327&amp;""</f>
        <v/>
      </c>
      <c r="FE7" s="111" t="str">
        <f>IF(課題!M332="","",課題!M332)</f>
        <v/>
      </c>
      <c r="FF7" s="111" t="str">
        <f>IF(課題!M345="","",課題!M345)</f>
        <v/>
      </c>
      <c r="FG7" s="111" t="str">
        <f>IF(課題!$K354="","",課題!$K354)</f>
        <v/>
      </c>
      <c r="FH7" s="111" t="str">
        <f>IF(課題!$K355="","",課題!$K355)</f>
        <v/>
      </c>
      <c r="FI7" s="111" t="str">
        <f>IF(課題!$K356="","",課題!$K356)</f>
        <v/>
      </c>
      <c r="FJ7" s="111" t="str">
        <f>IF(課題!$H374="","",課題!$H374)</f>
        <v/>
      </c>
      <c r="FK7" s="111" t="str">
        <f>IF(課題!$H375="","",課題!$H375)</f>
        <v/>
      </c>
      <c r="FL7" s="111" t="str">
        <f>IF(課題!$H376="","",課題!$H376)</f>
        <v/>
      </c>
      <c r="FM7" s="111" t="str">
        <f>IF(課題!$H377="","",課題!$H377)</f>
        <v/>
      </c>
      <c r="FN7" s="111" t="str">
        <f>IF(課題!H379="","",課題!H379)</f>
        <v/>
      </c>
      <c r="FO7" s="111" t="str">
        <f>IF(課題!M385="","",課題!M385)</f>
        <v/>
      </c>
      <c r="FP7" s="111" t="str">
        <f>IF(課題!$H396="","",課題!$H396)</f>
        <v/>
      </c>
      <c r="FQ7" s="111" t="str">
        <f>IF(課題!$K396="","",課題!$K396)</f>
        <v/>
      </c>
      <c r="FR7" s="111" t="str">
        <f>IF(課題!$P396="","",課題!$P396)</f>
        <v/>
      </c>
      <c r="FS7" s="111" t="str">
        <f>IF(課題!$S396="","",課題!$S396)</f>
        <v/>
      </c>
      <c r="FT7" s="111" t="str">
        <f>IF(課題!$H403="","",課題!$H403)</f>
        <v/>
      </c>
      <c r="FU7" s="111" t="str">
        <f>IF(課題!$H404="","",課題!$H404)</f>
        <v/>
      </c>
      <c r="FV7" s="111" t="str">
        <f>IF(課題!$S403="","",課題!$S403)</f>
        <v/>
      </c>
      <c r="FW7" s="111" t="str">
        <f>IF(課題!$S404="","",課題!$S404)</f>
        <v/>
      </c>
      <c r="FX7" s="111" t="str">
        <f>IF(課題!L409="","",課題!L409)</f>
        <v/>
      </c>
      <c r="FY7" s="111" t="str">
        <f>IF(課題!G419="","",課題!G419)</f>
        <v/>
      </c>
      <c r="FZ7" s="111" t="str">
        <f>IF(課題!L425="","",課題!L425)</f>
        <v/>
      </c>
      <c r="GA7" s="111" t="str">
        <f>IF(課題!F435="","",課題!F435)</f>
        <v/>
      </c>
      <c r="GB7" s="111" t="str">
        <f>IF(課題!L442="","",課題!L442)</f>
        <v/>
      </c>
      <c r="GC7" s="111" t="str">
        <f>IF(課題!F451="","",課題!F451)</f>
        <v/>
      </c>
      <c r="GD7" s="111" t="str">
        <f>IF(課題!F459="","",課題!F459)</f>
        <v/>
      </c>
      <c r="GE7" s="111">
        <f>IF(課題!$L476="","",課題!$L476)</f>
        <v>0</v>
      </c>
      <c r="GF7" s="111" t="str">
        <f>IF(課題!$Q476="","",課題!$Q476)</f>
        <v/>
      </c>
      <c r="GG7" s="111" t="str">
        <f>IF(課題!$V476="","",課題!$V476)</f>
        <v/>
      </c>
      <c r="GH7" s="111" t="str">
        <f>IF(課題!$AA476="","",課題!$AA476)</f>
        <v/>
      </c>
      <c r="GI7" s="111">
        <f>IF(課題!$L477="","",課題!$L477)</f>
        <v>0</v>
      </c>
      <c r="GJ7" s="111" t="str">
        <f>IF(課題!$Q477="","",課題!$Q477)</f>
        <v/>
      </c>
      <c r="GK7" s="111" t="str">
        <f>IF(課題!$V477="","",課題!$V477)</f>
        <v/>
      </c>
      <c r="GL7" s="111" t="str">
        <f>IF(課題!$AA477="","",課題!$AA477)</f>
        <v/>
      </c>
      <c r="GM7" s="111">
        <f>IF(課題!$L478="","",課題!$L478)</f>
        <v>0</v>
      </c>
      <c r="GN7" s="111" t="str">
        <f>IF(課題!$Q478="","",課題!$Q478)</f>
        <v/>
      </c>
      <c r="GO7" s="111" t="str">
        <f>IF(課題!$V478="","",課題!$V478)</f>
        <v/>
      </c>
      <c r="GP7" s="111" t="str">
        <f>IF(課題!$AA478="","",課題!$AA478)</f>
        <v/>
      </c>
      <c r="GQ7" s="111">
        <f>IF(課題!$L479="","",課題!$L479)</f>
        <v>0</v>
      </c>
      <c r="GR7" s="111" t="str">
        <f>IF(課題!$Q479="","",課題!$Q479)</f>
        <v/>
      </c>
      <c r="GS7" s="111" t="str">
        <f>IF(課題!$V479="","",課題!$V479)</f>
        <v/>
      </c>
      <c r="GT7" s="111" t="str">
        <f>IF(課題!$AA479="","",課題!$AA479)</f>
        <v/>
      </c>
      <c r="GU7" s="111">
        <f>IF(課題!$L480="","",課題!$L480)</f>
        <v>0</v>
      </c>
      <c r="GV7" s="111" t="str">
        <f>IF(課題!$Q480="","",課題!$Q480)</f>
        <v/>
      </c>
      <c r="GW7" s="111" t="str">
        <f>IF(課題!$V480="","",課題!$V480)</f>
        <v/>
      </c>
      <c r="GX7" s="111" t="str">
        <f>IF(課題!$AA480="","",課題!$AA480)</f>
        <v/>
      </c>
      <c r="GY7" s="111" t="str">
        <f>IF(課題!H487="","",課題!H487)</f>
        <v/>
      </c>
      <c r="GZ7" s="111" t="str">
        <f>IF(課題!M487="","",課題!M487)</f>
        <v/>
      </c>
      <c r="HA7" s="111" t="str">
        <f>IF(課題!F494="","",課題!F494)</f>
        <v/>
      </c>
      <c r="HB7" s="111" t="str">
        <f>IF(課題!M505="","",課題!M505)</f>
        <v/>
      </c>
      <c r="HC7" s="111" t="str">
        <f>IF(課題!H512="","",課題!H512)</f>
        <v/>
      </c>
      <c r="HD7" s="111" t="str">
        <f>IF(課題!H524="","",課題!H524)</f>
        <v/>
      </c>
      <c r="HE7" s="111" t="str">
        <f>IF(課題!M532="","",課題!M532)</f>
        <v/>
      </c>
      <c r="HF7" s="111" t="str">
        <f>IF(課題!M539="","",課題!M539)</f>
        <v/>
      </c>
      <c r="HG7" s="111" t="str">
        <f>IF(課題!E547="","",課題!E547)</f>
        <v/>
      </c>
      <c r="HH7" s="117" t="str">
        <f>IF(課題!M555="","",課題!M555)</f>
        <v/>
      </c>
      <c r="HI7" s="111" t="str">
        <f>IF(課題!M556="","",課題!M556)</f>
        <v/>
      </c>
      <c r="HJ7" s="111" t="str">
        <f>IF(課題!M561="","",課題!M561)</f>
        <v/>
      </c>
      <c r="HK7" s="111" t="str">
        <f>IF(課題!E569="","",課題!E569)</f>
        <v/>
      </c>
      <c r="HL7" s="111" t="str">
        <f>IF(課題!M579="","",課題!M579)</f>
        <v/>
      </c>
      <c r="HM7" s="111" t="str">
        <f>IF(課題!M597="","",課題!M597)</f>
        <v/>
      </c>
      <c r="HN7" s="111" t="str">
        <f>IF(課題!M607="","",課題!M607)</f>
        <v/>
      </c>
      <c r="HO7" s="111" t="str">
        <f>IF(課題!M617="","",課題!M617)</f>
        <v/>
      </c>
      <c r="HP7" s="111" t="str">
        <f>IF(課題!M627="","",課題!M627)</f>
        <v/>
      </c>
      <c r="HQ7" s="111" t="str">
        <f>IF(課題!M636="","",課題!M636)</f>
        <v/>
      </c>
      <c r="HR7" s="111" t="str">
        <f>IF(課題!M645="","",課題!M645)</f>
        <v/>
      </c>
      <c r="HS7" s="111" t="str">
        <f>IF(課題!F653="","",課題!F653)</f>
        <v/>
      </c>
      <c r="HT7" s="111" t="str">
        <f>IF(課題!F661="","",課題!F661)</f>
        <v/>
      </c>
      <c r="HU7" s="111">
        <f>IF(課題!$L476="","",課題!$L476)</f>
        <v>0</v>
      </c>
      <c r="HV7" s="111" t="str">
        <f>IF(課題!$Q476="","",課題!$Q476)</f>
        <v/>
      </c>
      <c r="HW7" s="111" t="str">
        <f>IF(課題!$V476="","",課題!$V476)</f>
        <v/>
      </c>
      <c r="HX7" s="111">
        <f>IF(課題!$L477="","",課題!$L477)</f>
        <v>0</v>
      </c>
      <c r="HY7" s="111" t="str">
        <f>IF(課題!$Q477="","",課題!$Q477)</f>
        <v/>
      </c>
      <c r="HZ7" s="111" t="str">
        <f>IF(課題!$V477="","",課題!$V477)</f>
        <v/>
      </c>
      <c r="IA7" s="111">
        <f>IF(課題!$L478="","",課題!$L478)</f>
        <v>0</v>
      </c>
      <c r="IB7" s="111" t="str">
        <f>IF(課題!$Q478="","",課題!$Q478)</f>
        <v/>
      </c>
      <c r="IC7" s="111" t="str">
        <f>IF(課題!$V478="","",課題!$V478)</f>
        <v/>
      </c>
      <c r="ID7" s="111">
        <f>IF(課題!$L479="","",課題!$L479)</f>
        <v>0</v>
      </c>
      <c r="IE7" s="111" t="str">
        <f>IF(課題!$Q479="","",課題!$Q479)</f>
        <v/>
      </c>
      <c r="IF7" s="111" t="str">
        <f>IF(課題!$V479="","",課題!$V479)</f>
        <v/>
      </c>
      <c r="IG7" s="111">
        <f>IF(課題!$L480="","",課題!$L480)</f>
        <v>0</v>
      </c>
      <c r="IH7" s="111" t="str">
        <f>IF(課題!$Q480="","",課題!$Q480)</f>
        <v/>
      </c>
      <c r="II7" s="111" t="str">
        <f>IF(課題!$V480="","",課題!$V480)</f>
        <v/>
      </c>
      <c r="IJ7" s="111" t="str">
        <f>IF(課題!$M689="","",課題!$M689)</f>
        <v/>
      </c>
      <c r="IK7" s="111">
        <f>IF(課題!$P689="","",課題!$P689)</f>
        <v>0</v>
      </c>
      <c r="IL7" s="111" t="str">
        <f>IF(課題!$M690="","",課題!$M690)</f>
        <v/>
      </c>
      <c r="IM7" s="111">
        <f>IF(課題!$P690="","",課題!$P690)</f>
        <v>0</v>
      </c>
      <c r="IN7" s="111" t="str">
        <f>IF(課題!$M691="","",課題!$M691)</f>
        <v/>
      </c>
      <c r="IO7" s="111">
        <f>IF(課題!$P691="","",課題!$P691)</f>
        <v>0</v>
      </c>
      <c r="IP7" s="111" t="str">
        <f>IF(課題!$M692="","",課題!$M692)</f>
        <v/>
      </c>
      <c r="IQ7" s="111">
        <f>IF(課題!$P692="","",課題!$P692)</f>
        <v>0</v>
      </c>
      <c r="IR7" s="111" t="str">
        <f>IF(課題!$M693="","",課題!$M693)</f>
        <v/>
      </c>
      <c r="IS7" s="111">
        <f>IF(課題!$P693="","",課題!$P693)</f>
        <v>0</v>
      </c>
      <c r="IT7" s="111" t="str">
        <f>IF(課題!$M703="","",課題!$M703)</f>
        <v/>
      </c>
      <c r="IU7" s="111">
        <f>IF(課題!$P703="","",課題!$P703)</f>
        <v>0</v>
      </c>
      <c r="IV7" s="111" t="str">
        <f>IF(課題!$M704="","",課題!$M704)</f>
        <v/>
      </c>
      <c r="IW7" s="111">
        <f>IF(課題!$P704="","",課題!$P704)</f>
        <v>0</v>
      </c>
      <c r="IX7" s="111" t="str">
        <f>IF(課題!$M705="","",課題!$M705)</f>
        <v/>
      </c>
      <c r="IY7" s="111">
        <f>IF(課題!$P705="","",課題!$P705)</f>
        <v>0</v>
      </c>
      <c r="IZ7" s="111" t="str">
        <f>IF(課題!$M706="","",課題!$M706)</f>
        <v/>
      </c>
      <c r="JA7" s="111">
        <f>IF(課題!$P706="","",課題!$P706)</f>
        <v>0</v>
      </c>
      <c r="JB7" s="111" t="str">
        <f>IF(課題!$M707="","",課題!$M707)</f>
        <v/>
      </c>
      <c r="JC7" s="111">
        <f>IF(課題!$P707="","",課題!$P707)</f>
        <v>0</v>
      </c>
      <c r="JD7" s="111" t="str">
        <f>IF(課題!$M713="","",課題!$M713)</f>
        <v/>
      </c>
      <c r="JE7" s="111">
        <f>IF(課題!$P713="","",課題!$P713)</f>
        <v>0</v>
      </c>
      <c r="JF7" s="111" t="str">
        <f>IF(課題!$M714="","",課題!$M714)</f>
        <v/>
      </c>
      <c r="JG7" s="111">
        <f>IF(課題!$P714="","",課題!$P714)</f>
        <v>0</v>
      </c>
      <c r="JH7" s="111" t="str">
        <f>IF(課題!$M715="","",課題!$M715)</f>
        <v/>
      </c>
      <c r="JI7" s="111">
        <f>IF(課題!$P715="","",課題!$P715)</f>
        <v>0</v>
      </c>
      <c r="JJ7" s="111" t="str">
        <f>IF(課題!$M716="","",課題!$M716)</f>
        <v/>
      </c>
      <c r="JK7" s="111">
        <f>IF(課題!$P716="","",課題!$P716)</f>
        <v>0</v>
      </c>
      <c r="JL7" s="111" t="str">
        <f>IF(課題!$M717="","",課題!$M717)</f>
        <v/>
      </c>
      <c r="JM7" s="111">
        <f>IF(課題!$P717="","",課題!$P717)</f>
        <v>0</v>
      </c>
      <c r="JN7" s="111" t="str">
        <f>IF(課題!K722="","",課題!K722)</f>
        <v/>
      </c>
      <c r="JO7" s="111" t="str">
        <f>IF(課題!$M728="","",課題!$M728)</f>
        <v/>
      </c>
      <c r="JP7" s="111">
        <f>IF(課題!$P728="","",課題!$P728)</f>
        <v>0</v>
      </c>
      <c r="JQ7" s="111" t="str">
        <f>IF(課題!$M729="","",課題!$M729)</f>
        <v/>
      </c>
      <c r="JR7" s="111">
        <f>IF(課題!$P729="","",課題!$P729)</f>
        <v>0</v>
      </c>
      <c r="JS7" s="111" t="str">
        <f>IF(課題!$M730="","",課題!$M730)</f>
        <v/>
      </c>
      <c r="JT7" s="111">
        <f>IF(課題!$P730="","",課題!$P730)</f>
        <v>0</v>
      </c>
      <c r="JU7" s="111" t="str">
        <f>IF(課題!$M731="","",課題!$M731)</f>
        <v/>
      </c>
      <c r="JV7" s="111">
        <f>IF(課題!$P731="","",課題!$P731)</f>
        <v>0</v>
      </c>
      <c r="JW7" s="111" t="str">
        <f>IF(課題!$M732="","",課題!$M732)</f>
        <v/>
      </c>
      <c r="JX7" s="111">
        <f>IF(課題!$P732="","",課題!$P732)</f>
        <v>0</v>
      </c>
      <c r="JY7" s="111" t="str">
        <f>IF(課題!H739="","",課題!H739)</f>
        <v/>
      </c>
      <c r="JZ7" s="111" t="str">
        <f>IF(課題!E746="","",課題!E746)</f>
        <v/>
      </c>
      <c r="KA7" s="111" t="str">
        <f>IF(課題!E754="","",課題!E754)</f>
        <v/>
      </c>
      <c r="KB7" s="111" t="str">
        <f>IF(課題!E764="","",課題!E764)</f>
        <v/>
      </c>
      <c r="KC7" s="111" t="str">
        <f>IF(課題!$E783="","",課題!$E783)</f>
        <v/>
      </c>
      <c r="KD7" s="111" t="str">
        <f>IF(課題!$H783="","",課題!$H783)</f>
        <v/>
      </c>
      <c r="KE7" s="111" t="str">
        <f>IF(課題!$K783="","",課題!$K783)</f>
        <v/>
      </c>
      <c r="KF7" s="111" t="str">
        <f>IF(課題!$N783="","",課題!$N783)</f>
        <v/>
      </c>
      <c r="KG7" s="111" t="str">
        <f>IF(課題!$R783="","",課題!$R783)</f>
        <v/>
      </c>
      <c r="KH7" s="111" t="str">
        <f>IF(課題!$V783="","",課題!$V783)</f>
        <v/>
      </c>
      <c r="KI7" s="111" t="str">
        <f>IF(課題!$Z783="","",課題!$Z783)</f>
        <v/>
      </c>
      <c r="KJ7" s="111" t="str">
        <f>IF(課題!M789="","",課題!M789)</f>
        <v/>
      </c>
      <c r="KK7" s="111" t="str">
        <f>IF(課題!M800="","",課題!M800)</f>
        <v/>
      </c>
      <c r="KL7" s="111" t="str">
        <f>IF(課題!I808="","",課題!I808)</f>
        <v/>
      </c>
      <c r="KM7" s="111" t="str">
        <f>IF(課題!E817="","",課題!E817)</f>
        <v/>
      </c>
      <c r="KN7" s="111" t="str">
        <f>IF(課題!$M834="","",課題!$M834)</f>
        <v/>
      </c>
      <c r="KO7" s="111" t="str">
        <f>IF(課題!$P834="","",課題!$P834)</f>
        <v/>
      </c>
      <c r="KP7" s="111">
        <f>IF(課題!$U834="","",課題!$U834)</f>
        <v>0</v>
      </c>
      <c r="KQ7" s="111" t="str">
        <f>IF(課題!$M835="","",課題!$M835)</f>
        <v/>
      </c>
      <c r="KR7" s="111" t="str">
        <f>IF(課題!$P835="","",課題!$P835)</f>
        <v/>
      </c>
      <c r="KS7" s="111">
        <f>IF(課題!$U835="","",課題!$U835)</f>
        <v>0</v>
      </c>
      <c r="KT7" s="111" t="str">
        <f>IF(課題!$M836="","",課題!$M836)</f>
        <v/>
      </c>
      <c r="KU7" s="111" t="str">
        <f>IF(課題!$P836="","",課題!$P836)</f>
        <v/>
      </c>
      <c r="KV7" s="111">
        <f>IF(課題!$U836="","",課題!$U836)</f>
        <v>0</v>
      </c>
      <c r="KW7" s="111" t="str">
        <f>IF(課題!$M837="","",課題!$M837)</f>
        <v/>
      </c>
      <c r="KX7" s="111" t="str">
        <f>IF(課題!$P837="","",課題!$P837)</f>
        <v/>
      </c>
      <c r="KY7" s="111">
        <f>IF(課題!$U837="","",課題!$U837)</f>
        <v>0</v>
      </c>
      <c r="KZ7" s="111" t="str">
        <f>IF(課題!$M838="","",課題!$M838)</f>
        <v/>
      </c>
      <c r="LA7" s="111" t="str">
        <f>IF(課題!$P838="","",課題!$P838)</f>
        <v/>
      </c>
      <c r="LB7" s="111">
        <f>IF(課題!$U838="","",課題!$U838)</f>
        <v>0</v>
      </c>
      <c r="LC7" s="111" t="str">
        <f>IF(課題!$M844="","",課題!$M844)</f>
        <v/>
      </c>
      <c r="LD7" s="111" t="str">
        <f>IF(課題!$P844="","",課題!$P844)</f>
        <v/>
      </c>
      <c r="LE7" s="111">
        <f>IF(課題!$U844="","",課題!$U844)</f>
        <v>0</v>
      </c>
      <c r="LF7" s="111" t="str">
        <f>IF(課題!$M845="","",課題!$M845)</f>
        <v/>
      </c>
      <c r="LG7" s="111" t="str">
        <f>IF(課題!$P845="","",課題!$P845)</f>
        <v/>
      </c>
      <c r="LH7" s="111">
        <f>IF(課題!$U845="","",課題!$U845)</f>
        <v>0</v>
      </c>
      <c r="LI7" s="111" t="str">
        <f>IF(課題!$M846="","",課題!$M846)</f>
        <v/>
      </c>
      <c r="LJ7" s="111" t="str">
        <f>IF(課題!$P846="","",課題!$P846)</f>
        <v/>
      </c>
      <c r="LK7" s="111">
        <f>IF(課題!$U846="","",課題!$U846)</f>
        <v>0</v>
      </c>
      <c r="LL7" s="111" t="str">
        <f>IF(課題!$M847="","",課題!$M847)</f>
        <v/>
      </c>
      <c r="LM7" s="111" t="str">
        <f>IF(課題!$P847="","",課題!$P847)</f>
        <v/>
      </c>
      <c r="LN7" s="111">
        <f>IF(課題!$U847="","",課題!$U847)</f>
        <v>0</v>
      </c>
      <c r="LO7" s="111" t="str">
        <f>IF(課題!$M848="","",課題!$M848)</f>
        <v/>
      </c>
      <c r="LP7" s="111" t="str">
        <f>IF(課題!$P848="","",課題!$P848)</f>
        <v/>
      </c>
      <c r="LQ7" s="111">
        <f>IF(課題!$U848="","",課題!$U848)</f>
        <v>0</v>
      </c>
      <c r="LR7" s="111" t="str">
        <f>IF(課題!M853="","",課題!M853)</f>
        <v/>
      </c>
    </row>
    <row r="9" spans="1:330" x14ac:dyDescent="0.4">
      <c r="AP9" s="26"/>
    </row>
    <row r="10" spans="1:330" x14ac:dyDescent="0.4">
      <c r="AP10" s="26"/>
      <c r="AR10" s="98"/>
      <c r="AS10" s="98"/>
      <c r="AT10" s="98"/>
      <c r="AU10" s="98"/>
      <c r="AV10" s="98"/>
      <c r="AW10" s="98"/>
      <c r="AX10" s="98"/>
      <c r="AY10" s="98"/>
      <c r="AZ10" s="98"/>
      <c r="BA10" s="98"/>
      <c r="BB10" s="98"/>
      <c r="BC10" s="98"/>
      <c r="BD10" s="98"/>
      <c r="BE10" s="98"/>
      <c r="BF10" s="98"/>
      <c r="BG10" s="98"/>
      <c r="BH10" s="98"/>
      <c r="BI10" s="98"/>
      <c r="BJ10" s="98"/>
      <c r="BK10" s="98"/>
      <c r="BL10" s="98"/>
      <c r="BM10" s="98"/>
      <c r="BN10" s="98"/>
    </row>
    <row r="11" spans="1:330" x14ac:dyDescent="0.4">
      <c r="AP11" s="26"/>
    </row>
    <row r="12" spans="1:330" x14ac:dyDescent="0.4">
      <c r="AP12" s="26"/>
    </row>
    <row r="13" spans="1:330" x14ac:dyDescent="0.4">
      <c r="AP13" s="26"/>
    </row>
    <row r="14" spans="1:330" x14ac:dyDescent="0.4">
      <c r="AP14" s="26"/>
    </row>
    <row r="15" spans="1:330" x14ac:dyDescent="0.4">
      <c r="AP15" s="26"/>
    </row>
    <row r="16" spans="1:330" x14ac:dyDescent="0.4">
      <c r="AP16" s="26"/>
    </row>
    <row r="17" spans="42:42" x14ac:dyDescent="0.4">
      <c r="AP17" s="26"/>
    </row>
    <row r="18" spans="42:42" x14ac:dyDescent="0.4">
      <c r="AP18" s="26"/>
    </row>
    <row r="19" spans="42:42" x14ac:dyDescent="0.4">
      <c r="AP19" s="26"/>
    </row>
    <row r="20" spans="42:42" x14ac:dyDescent="0.4">
      <c r="AP20" s="26"/>
    </row>
    <row r="21" spans="42:42" x14ac:dyDescent="0.4">
      <c r="AP21" s="26"/>
    </row>
    <row r="22" spans="42:42" x14ac:dyDescent="0.4">
      <c r="AP22" s="26"/>
    </row>
    <row r="23" spans="42:42" x14ac:dyDescent="0.4">
      <c r="AP23" s="26"/>
    </row>
    <row r="24" spans="42:42" x14ac:dyDescent="0.4">
      <c r="AP24" s="26"/>
    </row>
    <row r="25" spans="42:42" x14ac:dyDescent="0.4">
      <c r="AP25" s="26"/>
    </row>
    <row r="26" spans="42:42" x14ac:dyDescent="0.4">
      <c r="AP26" s="26"/>
    </row>
    <row r="27" spans="42:42" x14ac:dyDescent="0.4">
      <c r="AP27" s="26"/>
    </row>
    <row r="28" spans="42:42" x14ac:dyDescent="0.4">
      <c r="AP28" s="26"/>
    </row>
    <row r="29" spans="42:42" x14ac:dyDescent="0.4">
      <c r="AP29" s="26"/>
    </row>
    <row r="30" spans="42:42" x14ac:dyDescent="0.4">
      <c r="AP30" s="26"/>
    </row>
    <row r="31" spans="42:42" x14ac:dyDescent="0.4">
      <c r="AP31" s="26"/>
    </row>
    <row r="32" spans="42:42" x14ac:dyDescent="0.4">
      <c r="AP32" s="26"/>
    </row>
    <row r="33" spans="42:42" x14ac:dyDescent="0.4">
      <c r="AP33" s="26"/>
    </row>
    <row r="34" spans="42:42" x14ac:dyDescent="0.4">
      <c r="AP34" s="26"/>
    </row>
    <row r="35" spans="42:42" x14ac:dyDescent="0.4">
      <c r="AP35" s="26"/>
    </row>
    <row r="36" spans="42:42" x14ac:dyDescent="0.4">
      <c r="AP36" s="26"/>
    </row>
    <row r="37" spans="42:42" x14ac:dyDescent="0.4">
      <c r="AP37" s="26"/>
    </row>
    <row r="38" spans="42:42" x14ac:dyDescent="0.4">
      <c r="AP38" s="26"/>
    </row>
    <row r="39" spans="42:42" x14ac:dyDescent="0.4">
      <c r="AP39" s="26"/>
    </row>
    <row r="40" spans="42:42" x14ac:dyDescent="0.4">
      <c r="AP40" s="26"/>
    </row>
    <row r="41" spans="42:42" x14ac:dyDescent="0.4">
      <c r="AP41" s="26"/>
    </row>
    <row r="42" spans="42:42" x14ac:dyDescent="0.4">
      <c r="AP42" s="26"/>
    </row>
    <row r="43" spans="42:42" x14ac:dyDescent="0.4">
      <c r="AP43" s="26"/>
    </row>
    <row r="44" spans="42:42" x14ac:dyDescent="0.4">
      <c r="AP44" s="26"/>
    </row>
    <row r="45" spans="42:42" x14ac:dyDescent="0.4">
      <c r="AP45" s="26"/>
    </row>
    <row r="46" spans="42:42" x14ac:dyDescent="0.4">
      <c r="AP46" s="26"/>
    </row>
    <row r="47" spans="42:42" x14ac:dyDescent="0.4">
      <c r="AP47" s="26"/>
    </row>
    <row r="48" spans="42:42" x14ac:dyDescent="0.4">
      <c r="AP48" s="26"/>
    </row>
    <row r="49" spans="42:42" x14ac:dyDescent="0.4">
      <c r="AP49" s="26"/>
    </row>
    <row r="50" spans="42:42" x14ac:dyDescent="0.4">
      <c r="AP50" s="26"/>
    </row>
    <row r="51" spans="42:42" x14ac:dyDescent="0.4">
      <c r="AP51" s="26"/>
    </row>
    <row r="52" spans="42:42" x14ac:dyDescent="0.4">
      <c r="AP52" s="26"/>
    </row>
    <row r="53" spans="42:42" x14ac:dyDescent="0.4">
      <c r="AP53" s="26"/>
    </row>
    <row r="54" spans="42:42" x14ac:dyDescent="0.4">
      <c r="AP54" s="26"/>
    </row>
    <row r="55" spans="42:42" x14ac:dyDescent="0.4">
      <c r="AP55" s="26"/>
    </row>
    <row r="56" spans="42:42" x14ac:dyDescent="0.4">
      <c r="AP56" s="26"/>
    </row>
    <row r="57" spans="42:42" x14ac:dyDescent="0.4">
      <c r="AP57" s="26"/>
    </row>
    <row r="58" spans="42:42" x14ac:dyDescent="0.4">
      <c r="AP58" s="26"/>
    </row>
    <row r="59" spans="42:42" x14ac:dyDescent="0.4">
      <c r="AP59" s="26"/>
    </row>
    <row r="60" spans="42:42" x14ac:dyDescent="0.4">
      <c r="AP60" s="26"/>
    </row>
    <row r="61" spans="42:42" x14ac:dyDescent="0.4">
      <c r="AP61" s="26"/>
    </row>
    <row r="62" spans="42:42" x14ac:dyDescent="0.4">
      <c r="AP62" s="26"/>
    </row>
    <row r="63" spans="42:42" x14ac:dyDescent="0.4">
      <c r="AP63" s="26"/>
    </row>
    <row r="64" spans="42:42" x14ac:dyDescent="0.4">
      <c r="AP64" s="26"/>
    </row>
    <row r="65" spans="42:42" x14ac:dyDescent="0.4">
      <c r="AP65" s="26"/>
    </row>
    <row r="66" spans="42:42" x14ac:dyDescent="0.4">
      <c r="AP66" s="26"/>
    </row>
    <row r="67" spans="42:42" x14ac:dyDescent="0.4">
      <c r="AP67" s="26"/>
    </row>
    <row r="68" spans="42:42" x14ac:dyDescent="0.4">
      <c r="AP68" s="26"/>
    </row>
    <row r="69" spans="42:42" x14ac:dyDescent="0.4">
      <c r="AP69" s="26"/>
    </row>
    <row r="70" spans="42:42" x14ac:dyDescent="0.4">
      <c r="AP70" s="26"/>
    </row>
    <row r="71" spans="42:42" x14ac:dyDescent="0.4">
      <c r="AP71" s="26"/>
    </row>
    <row r="72" spans="42:42" x14ac:dyDescent="0.4">
      <c r="AP72" s="26"/>
    </row>
    <row r="73" spans="42:42" x14ac:dyDescent="0.4">
      <c r="AP73" s="26"/>
    </row>
    <row r="74" spans="42:42" x14ac:dyDescent="0.4">
      <c r="AP74" s="26"/>
    </row>
    <row r="75" spans="42:42" x14ac:dyDescent="0.4">
      <c r="AP75" s="26"/>
    </row>
    <row r="76" spans="42:42" x14ac:dyDescent="0.4">
      <c r="AP76" s="26"/>
    </row>
    <row r="77" spans="42:42" x14ac:dyDescent="0.4">
      <c r="AP77" s="26"/>
    </row>
    <row r="78" spans="42:42" x14ac:dyDescent="0.4">
      <c r="AP78" s="26"/>
    </row>
    <row r="79" spans="42:42" x14ac:dyDescent="0.4">
      <c r="AP79" s="26"/>
    </row>
    <row r="80" spans="42:42" x14ac:dyDescent="0.4">
      <c r="AP80" s="26"/>
    </row>
    <row r="81" spans="42:42" x14ac:dyDescent="0.4">
      <c r="AP81" s="26"/>
    </row>
    <row r="82" spans="42:42" x14ac:dyDescent="0.4">
      <c r="AP82" s="26"/>
    </row>
    <row r="83" spans="42:42" x14ac:dyDescent="0.4">
      <c r="AP83" s="26"/>
    </row>
    <row r="84" spans="42:42" x14ac:dyDescent="0.4">
      <c r="AP84" s="26"/>
    </row>
    <row r="85" spans="42:42" x14ac:dyDescent="0.4">
      <c r="AP85" s="26"/>
    </row>
    <row r="86" spans="42:42" x14ac:dyDescent="0.4">
      <c r="AP86" s="26"/>
    </row>
    <row r="87" spans="42:42" x14ac:dyDescent="0.4">
      <c r="AP87" s="26"/>
    </row>
    <row r="88" spans="42:42" x14ac:dyDescent="0.4">
      <c r="AP88" s="26"/>
    </row>
    <row r="89" spans="42:42" x14ac:dyDescent="0.4">
      <c r="AP89" s="26"/>
    </row>
    <row r="90" spans="42:42" x14ac:dyDescent="0.4">
      <c r="AP90" s="26"/>
    </row>
    <row r="91" spans="42:42" x14ac:dyDescent="0.4">
      <c r="AP91" s="26"/>
    </row>
    <row r="92" spans="42:42" x14ac:dyDescent="0.4">
      <c r="AP92" s="26"/>
    </row>
    <row r="93" spans="42:42" x14ac:dyDescent="0.4">
      <c r="AP93" s="26"/>
    </row>
    <row r="94" spans="42:42" x14ac:dyDescent="0.4">
      <c r="AP94" s="26"/>
    </row>
    <row r="95" spans="42:42" x14ac:dyDescent="0.4">
      <c r="AP95" s="26"/>
    </row>
    <row r="96" spans="42:42" x14ac:dyDescent="0.4">
      <c r="AP96" s="26"/>
    </row>
    <row r="97" spans="42:42" x14ac:dyDescent="0.4">
      <c r="AP97" s="26"/>
    </row>
    <row r="98" spans="42:42" x14ac:dyDescent="0.4">
      <c r="AP98" s="26"/>
    </row>
    <row r="99" spans="42:42" x14ac:dyDescent="0.4">
      <c r="AP99" s="26"/>
    </row>
    <row r="100" spans="42:42" x14ac:dyDescent="0.4">
      <c r="AP100" s="26"/>
    </row>
    <row r="101" spans="42:42" x14ac:dyDescent="0.4">
      <c r="AP101" s="26"/>
    </row>
    <row r="102" spans="42:42" x14ac:dyDescent="0.4">
      <c r="AP102" s="26"/>
    </row>
    <row r="103" spans="42:42" x14ac:dyDescent="0.4">
      <c r="AP103" s="26"/>
    </row>
    <row r="104" spans="42:42" x14ac:dyDescent="0.4">
      <c r="AP104" s="26"/>
    </row>
    <row r="105" spans="42:42" x14ac:dyDescent="0.4">
      <c r="AP105" s="26"/>
    </row>
    <row r="106" spans="42:42" x14ac:dyDescent="0.4">
      <c r="AP106" s="26"/>
    </row>
    <row r="107" spans="42:42" x14ac:dyDescent="0.4">
      <c r="AP107" s="26"/>
    </row>
    <row r="108" spans="42:42" x14ac:dyDescent="0.4">
      <c r="AP108" s="26"/>
    </row>
    <row r="109" spans="42:42" x14ac:dyDescent="0.4">
      <c r="AP109" s="26"/>
    </row>
    <row r="110" spans="42:42" x14ac:dyDescent="0.4">
      <c r="AP110" s="26"/>
    </row>
    <row r="111" spans="42:42" x14ac:dyDescent="0.4">
      <c r="AP111" s="26"/>
    </row>
    <row r="112" spans="42:42" x14ac:dyDescent="0.4">
      <c r="AP112" s="26"/>
    </row>
    <row r="113" spans="42:42" x14ac:dyDescent="0.4">
      <c r="AP113" s="26"/>
    </row>
    <row r="114" spans="42:42" x14ac:dyDescent="0.4">
      <c r="AP114" s="26"/>
    </row>
    <row r="115" spans="42:42" x14ac:dyDescent="0.4">
      <c r="AP115" s="26"/>
    </row>
    <row r="116" spans="42:42" x14ac:dyDescent="0.4">
      <c r="AP116" s="26"/>
    </row>
    <row r="117" spans="42:42" x14ac:dyDescent="0.4">
      <c r="AP117" s="26"/>
    </row>
    <row r="118" spans="42:42" x14ac:dyDescent="0.4">
      <c r="AP118" s="26"/>
    </row>
    <row r="119" spans="42:42" x14ac:dyDescent="0.4">
      <c r="AP119" s="26"/>
    </row>
    <row r="120" spans="42:42" x14ac:dyDescent="0.4">
      <c r="AP120" s="26"/>
    </row>
    <row r="121" spans="42:42" x14ac:dyDescent="0.4">
      <c r="AP121" s="26"/>
    </row>
    <row r="122" spans="42:42" x14ac:dyDescent="0.4">
      <c r="AP122" s="26"/>
    </row>
    <row r="123" spans="42:42" x14ac:dyDescent="0.4">
      <c r="AP123" s="26"/>
    </row>
    <row r="124" spans="42:42" x14ac:dyDescent="0.4">
      <c r="AP124" s="26"/>
    </row>
    <row r="125" spans="42:42" x14ac:dyDescent="0.4">
      <c r="AP125" s="26"/>
    </row>
    <row r="126" spans="42:42" x14ac:dyDescent="0.4">
      <c r="AP126" s="26"/>
    </row>
    <row r="127" spans="42:42" x14ac:dyDescent="0.4">
      <c r="AP127" s="26"/>
    </row>
    <row r="128" spans="42:42" x14ac:dyDescent="0.4">
      <c r="AP128" s="26"/>
    </row>
    <row r="129" spans="42:42" x14ac:dyDescent="0.4">
      <c r="AP129" s="26"/>
    </row>
    <row r="130" spans="42:42" x14ac:dyDescent="0.4">
      <c r="AP130" s="26"/>
    </row>
    <row r="131" spans="42:42" x14ac:dyDescent="0.4">
      <c r="AP131" s="26"/>
    </row>
    <row r="132" spans="42:42" x14ac:dyDescent="0.4">
      <c r="AP132" s="26"/>
    </row>
    <row r="133" spans="42:42" x14ac:dyDescent="0.4">
      <c r="AP133" s="26"/>
    </row>
    <row r="134" spans="42:42" x14ac:dyDescent="0.4">
      <c r="AP134" s="26"/>
    </row>
    <row r="135" spans="42:42" x14ac:dyDescent="0.4">
      <c r="AP135" s="26"/>
    </row>
    <row r="136" spans="42:42" x14ac:dyDescent="0.4">
      <c r="AP136" s="26"/>
    </row>
    <row r="137" spans="42:42" x14ac:dyDescent="0.4">
      <c r="AP137" s="26"/>
    </row>
    <row r="138" spans="42:42" x14ac:dyDescent="0.4">
      <c r="AP138" s="26"/>
    </row>
    <row r="139" spans="42:42" x14ac:dyDescent="0.4">
      <c r="AP139" s="26"/>
    </row>
    <row r="140" spans="42:42" x14ac:dyDescent="0.4">
      <c r="AP140" s="26"/>
    </row>
    <row r="141" spans="42:42" x14ac:dyDescent="0.4">
      <c r="AP141" s="26"/>
    </row>
    <row r="142" spans="42:42" x14ac:dyDescent="0.4">
      <c r="AP142" s="26"/>
    </row>
    <row r="143" spans="42:42" x14ac:dyDescent="0.4">
      <c r="AP143" s="26"/>
    </row>
    <row r="144" spans="42:42" x14ac:dyDescent="0.4">
      <c r="AP144" s="26"/>
    </row>
    <row r="145" spans="42:42" x14ac:dyDescent="0.4">
      <c r="AP145" s="26"/>
    </row>
    <row r="146" spans="42:42" x14ac:dyDescent="0.4">
      <c r="AP146" s="26"/>
    </row>
    <row r="147" spans="42:42" x14ac:dyDescent="0.4">
      <c r="AP147" s="26"/>
    </row>
    <row r="148" spans="42:42" x14ac:dyDescent="0.4">
      <c r="AP148" s="26"/>
    </row>
    <row r="149" spans="42:42" x14ac:dyDescent="0.4">
      <c r="AP149" s="26"/>
    </row>
    <row r="150" spans="42:42" x14ac:dyDescent="0.4">
      <c r="AP150" s="26"/>
    </row>
    <row r="151" spans="42:42" x14ac:dyDescent="0.4">
      <c r="AP151" s="26"/>
    </row>
    <row r="152" spans="42:42" x14ac:dyDescent="0.4">
      <c r="AP152" s="26"/>
    </row>
    <row r="153" spans="42:42" x14ac:dyDescent="0.4">
      <c r="AP153" s="26"/>
    </row>
    <row r="154" spans="42:42" x14ac:dyDescent="0.4">
      <c r="AP154" s="26"/>
    </row>
    <row r="155" spans="42:42" x14ac:dyDescent="0.4">
      <c r="AP155" s="26"/>
    </row>
    <row r="156" spans="42:42" x14ac:dyDescent="0.4">
      <c r="AP156" s="26"/>
    </row>
    <row r="157" spans="42:42" x14ac:dyDescent="0.4">
      <c r="AP157" s="26"/>
    </row>
    <row r="158" spans="42:42" x14ac:dyDescent="0.4">
      <c r="AP158" s="26"/>
    </row>
    <row r="159" spans="42:42" x14ac:dyDescent="0.4">
      <c r="AP159" s="26"/>
    </row>
    <row r="160" spans="42:42" x14ac:dyDescent="0.4">
      <c r="AP160" s="26"/>
    </row>
    <row r="161" spans="42:42" x14ac:dyDescent="0.4">
      <c r="AP161" s="26"/>
    </row>
    <row r="162" spans="42:42" x14ac:dyDescent="0.4">
      <c r="AP162" s="26"/>
    </row>
    <row r="163" spans="42:42" x14ac:dyDescent="0.4">
      <c r="AP163" s="26"/>
    </row>
    <row r="164" spans="42:42" x14ac:dyDescent="0.4">
      <c r="AP164" s="26"/>
    </row>
    <row r="165" spans="42:42" x14ac:dyDescent="0.4">
      <c r="AP165" s="26"/>
    </row>
    <row r="166" spans="42:42" x14ac:dyDescent="0.4">
      <c r="AP166" s="26"/>
    </row>
    <row r="167" spans="42:42" x14ac:dyDescent="0.4">
      <c r="AP167" s="26"/>
    </row>
    <row r="168" spans="42:42" x14ac:dyDescent="0.4">
      <c r="AP168" s="26"/>
    </row>
    <row r="169" spans="42:42" x14ac:dyDescent="0.4">
      <c r="AP169" s="26"/>
    </row>
    <row r="170" spans="42:42" x14ac:dyDescent="0.4">
      <c r="AP170" s="26"/>
    </row>
    <row r="171" spans="42:42" x14ac:dyDescent="0.4">
      <c r="AP171" s="26"/>
    </row>
    <row r="172" spans="42:42" x14ac:dyDescent="0.4">
      <c r="AP172" s="26"/>
    </row>
    <row r="173" spans="42:42" x14ac:dyDescent="0.4">
      <c r="AP173" s="26"/>
    </row>
    <row r="174" spans="42:42" x14ac:dyDescent="0.4">
      <c r="AP174" s="26"/>
    </row>
    <row r="175" spans="42:42" x14ac:dyDescent="0.4">
      <c r="AP175" s="26"/>
    </row>
    <row r="176" spans="42:42" x14ac:dyDescent="0.4">
      <c r="AP176" s="26"/>
    </row>
    <row r="177" spans="42:42" x14ac:dyDescent="0.4">
      <c r="AP177" s="26"/>
    </row>
    <row r="178" spans="42:42" x14ac:dyDescent="0.4">
      <c r="AP178" s="26"/>
    </row>
    <row r="179" spans="42:42" x14ac:dyDescent="0.4">
      <c r="AP179" s="26"/>
    </row>
    <row r="180" spans="42:42" x14ac:dyDescent="0.4">
      <c r="AP180" s="26"/>
    </row>
    <row r="181" spans="42:42" x14ac:dyDescent="0.4">
      <c r="AP181" s="26"/>
    </row>
    <row r="182" spans="42:42" x14ac:dyDescent="0.4">
      <c r="AP182" s="26"/>
    </row>
    <row r="183" spans="42:42" x14ac:dyDescent="0.4">
      <c r="AP183" s="26"/>
    </row>
    <row r="184" spans="42:42" x14ac:dyDescent="0.4">
      <c r="AP184" s="26"/>
    </row>
    <row r="185" spans="42:42" x14ac:dyDescent="0.4">
      <c r="AP185" s="26"/>
    </row>
    <row r="186" spans="42:42" x14ac:dyDescent="0.4">
      <c r="AP186" s="26"/>
    </row>
    <row r="187" spans="42:42" x14ac:dyDescent="0.4">
      <c r="AP187" s="26"/>
    </row>
    <row r="188" spans="42:42" x14ac:dyDescent="0.4">
      <c r="AP188" s="26"/>
    </row>
    <row r="189" spans="42:42" x14ac:dyDescent="0.4">
      <c r="AP189" s="26"/>
    </row>
    <row r="190" spans="42:42" x14ac:dyDescent="0.4">
      <c r="AP190" s="26"/>
    </row>
    <row r="191" spans="42:42" x14ac:dyDescent="0.4">
      <c r="AP191" s="26"/>
    </row>
    <row r="192" spans="42:42" x14ac:dyDescent="0.4">
      <c r="AP192" s="26"/>
    </row>
    <row r="193" spans="42:42" x14ac:dyDescent="0.4">
      <c r="AP193" s="26"/>
    </row>
    <row r="194" spans="42:42" x14ac:dyDescent="0.4">
      <c r="AP194" s="26"/>
    </row>
    <row r="195" spans="42:42" x14ac:dyDescent="0.4">
      <c r="AP195" s="26"/>
    </row>
    <row r="196" spans="42:42" x14ac:dyDescent="0.4">
      <c r="AP196" s="26"/>
    </row>
    <row r="197" spans="42:42" x14ac:dyDescent="0.4">
      <c r="AP197" s="26"/>
    </row>
    <row r="198" spans="42:42" x14ac:dyDescent="0.4">
      <c r="AP198" s="26"/>
    </row>
    <row r="199" spans="42:42" x14ac:dyDescent="0.4">
      <c r="AP199" s="26"/>
    </row>
    <row r="200" spans="42:42" x14ac:dyDescent="0.4">
      <c r="AP200" s="26"/>
    </row>
    <row r="201" spans="42:42" x14ac:dyDescent="0.4">
      <c r="AP201" s="26"/>
    </row>
    <row r="202" spans="42:42" x14ac:dyDescent="0.4">
      <c r="AP202" s="26"/>
    </row>
    <row r="203" spans="42:42" x14ac:dyDescent="0.4">
      <c r="AP203" s="26"/>
    </row>
    <row r="204" spans="42:42" x14ac:dyDescent="0.4">
      <c r="AP204" s="26"/>
    </row>
    <row r="205" spans="42:42" x14ac:dyDescent="0.4">
      <c r="AP205" s="26"/>
    </row>
    <row r="206" spans="42:42" x14ac:dyDescent="0.4">
      <c r="AP206" s="26"/>
    </row>
    <row r="207" spans="42:42" x14ac:dyDescent="0.4">
      <c r="AP207" s="26"/>
    </row>
    <row r="208" spans="42:42" x14ac:dyDescent="0.4">
      <c r="AP208" s="26"/>
    </row>
    <row r="209" spans="42:42" x14ac:dyDescent="0.4">
      <c r="AP209" s="26"/>
    </row>
    <row r="210" spans="42:42" x14ac:dyDescent="0.4">
      <c r="AP210" s="26"/>
    </row>
    <row r="211" spans="42:42" x14ac:dyDescent="0.4">
      <c r="AP211" s="26"/>
    </row>
    <row r="212" spans="42:42" x14ac:dyDescent="0.4">
      <c r="AP212" s="26"/>
    </row>
    <row r="213" spans="42:42" x14ac:dyDescent="0.4">
      <c r="AP213" s="26"/>
    </row>
    <row r="214" spans="42:42" x14ac:dyDescent="0.4">
      <c r="AP214" s="26"/>
    </row>
    <row r="215" spans="42:42" x14ac:dyDescent="0.4">
      <c r="AP215" s="26"/>
    </row>
    <row r="216" spans="42:42" x14ac:dyDescent="0.4">
      <c r="AP216" s="26"/>
    </row>
    <row r="217" spans="42:42" x14ac:dyDescent="0.4">
      <c r="AP217" s="26"/>
    </row>
    <row r="218" spans="42:42" x14ac:dyDescent="0.4">
      <c r="AP218" s="26"/>
    </row>
    <row r="219" spans="42:42" x14ac:dyDescent="0.4">
      <c r="AP219" s="26"/>
    </row>
    <row r="220" spans="42:42" x14ac:dyDescent="0.4">
      <c r="AP220" s="26"/>
    </row>
    <row r="221" spans="42:42" x14ac:dyDescent="0.4">
      <c r="AP221" s="26"/>
    </row>
    <row r="222" spans="42:42" x14ac:dyDescent="0.4">
      <c r="AP222" s="26"/>
    </row>
    <row r="223" spans="42:42" x14ac:dyDescent="0.4">
      <c r="AP223" s="26"/>
    </row>
    <row r="224" spans="42:42" x14ac:dyDescent="0.4">
      <c r="AP224" s="26"/>
    </row>
    <row r="225" spans="42:42" x14ac:dyDescent="0.4">
      <c r="AP225" s="26"/>
    </row>
    <row r="226" spans="42:42" x14ac:dyDescent="0.4">
      <c r="AP226" s="26"/>
    </row>
    <row r="227" spans="42:42" x14ac:dyDescent="0.4">
      <c r="AP227" s="26"/>
    </row>
    <row r="228" spans="42:42" x14ac:dyDescent="0.4">
      <c r="AP228" s="26"/>
    </row>
    <row r="229" spans="42:42" x14ac:dyDescent="0.4">
      <c r="AP229" s="26"/>
    </row>
    <row r="230" spans="42:42" x14ac:dyDescent="0.4">
      <c r="AP230" s="26"/>
    </row>
    <row r="231" spans="42:42" x14ac:dyDescent="0.4">
      <c r="AP231" s="26"/>
    </row>
    <row r="232" spans="42:42" x14ac:dyDescent="0.4">
      <c r="AP232" s="26"/>
    </row>
    <row r="233" spans="42:42" x14ac:dyDescent="0.4">
      <c r="AP233" s="26"/>
    </row>
    <row r="234" spans="42:42" x14ac:dyDescent="0.4">
      <c r="AP234" s="26"/>
    </row>
    <row r="235" spans="42:42" x14ac:dyDescent="0.4">
      <c r="AP235" s="26"/>
    </row>
    <row r="236" spans="42:42" x14ac:dyDescent="0.4">
      <c r="AP236" s="26"/>
    </row>
    <row r="237" spans="42:42" x14ac:dyDescent="0.4">
      <c r="AP237" s="26"/>
    </row>
    <row r="238" spans="42:42" x14ac:dyDescent="0.4">
      <c r="AP238" s="26"/>
    </row>
    <row r="239" spans="42:42" x14ac:dyDescent="0.4">
      <c r="AP239" s="26"/>
    </row>
    <row r="240" spans="42:42" x14ac:dyDescent="0.4">
      <c r="AP240" s="26"/>
    </row>
    <row r="241" spans="42:42" x14ac:dyDescent="0.4">
      <c r="AP241" s="26"/>
    </row>
    <row r="242" spans="42:42" x14ac:dyDescent="0.4">
      <c r="AP242" s="26"/>
    </row>
    <row r="243" spans="42:42" x14ac:dyDescent="0.4">
      <c r="AP243" s="26"/>
    </row>
    <row r="244" spans="42:42" x14ac:dyDescent="0.4">
      <c r="AP244" s="26"/>
    </row>
    <row r="245" spans="42:42" x14ac:dyDescent="0.4">
      <c r="AP245" s="26"/>
    </row>
    <row r="246" spans="42:42" x14ac:dyDescent="0.4">
      <c r="AP246" s="26"/>
    </row>
    <row r="247" spans="42:42" x14ac:dyDescent="0.4">
      <c r="AP247" s="26"/>
    </row>
    <row r="248" spans="42:42" x14ac:dyDescent="0.4">
      <c r="AP248" s="26"/>
    </row>
    <row r="249" spans="42:42" x14ac:dyDescent="0.4">
      <c r="AP249" s="26"/>
    </row>
    <row r="250" spans="42:42" x14ac:dyDescent="0.4">
      <c r="AP250" s="26"/>
    </row>
    <row r="251" spans="42:42" x14ac:dyDescent="0.4">
      <c r="AP251" s="26"/>
    </row>
    <row r="252" spans="42:42" x14ac:dyDescent="0.4">
      <c r="AP252" s="26"/>
    </row>
    <row r="253" spans="42:42" x14ac:dyDescent="0.4">
      <c r="AP253" s="26"/>
    </row>
    <row r="254" spans="42:42" x14ac:dyDescent="0.4">
      <c r="AP254" s="26"/>
    </row>
    <row r="255" spans="42:42" x14ac:dyDescent="0.4">
      <c r="AP255" s="26"/>
    </row>
    <row r="256" spans="42:42" x14ac:dyDescent="0.4">
      <c r="AP256" s="26"/>
    </row>
    <row r="257" spans="42:42" x14ac:dyDescent="0.4">
      <c r="AP257" s="26"/>
    </row>
    <row r="258" spans="42:42" x14ac:dyDescent="0.4">
      <c r="AP258" s="26"/>
    </row>
    <row r="259" spans="42:42" x14ac:dyDescent="0.4">
      <c r="AP259" s="26"/>
    </row>
    <row r="260" spans="42:42" x14ac:dyDescent="0.4">
      <c r="AP260" s="26"/>
    </row>
    <row r="261" spans="42:42" x14ac:dyDescent="0.4">
      <c r="AP261" s="26"/>
    </row>
    <row r="262" spans="42:42" x14ac:dyDescent="0.4">
      <c r="AP262" s="26"/>
    </row>
    <row r="263" spans="42:42" x14ac:dyDescent="0.4">
      <c r="AP263" s="26"/>
    </row>
    <row r="264" spans="42:42" x14ac:dyDescent="0.4">
      <c r="AP264" s="26"/>
    </row>
    <row r="265" spans="42:42" x14ac:dyDescent="0.4">
      <c r="AP265" s="26"/>
    </row>
    <row r="266" spans="42:42" x14ac:dyDescent="0.4">
      <c r="AP266" s="26"/>
    </row>
    <row r="267" spans="42:42" x14ac:dyDescent="0.4">
      <c r="AP267" s="26"/>
    </row>
    <row r="268" spans="42:42" x14ac:dyDescent="0.4">
      <c r="AP268" s="26"/>
    </row>
    <row r="269" spans="42:42" x14ac:dyDescent="0.4">
      <c r="AP269" s="26"/>
    </row>
    <row r="270" spans="42:42" x14ac:dyDescent="0.4">
      <c r="AP270" s="26"/>
    </row>
    <row r="271" spans="42:42" x14ac:dyDescent="0.4">
      <c r="AP271" s="26"/>
    </row>
    <row r="272" spans="42:42" x14ac:dyDescent="0.4">
      <c r="AP272" s="26"/>
    </row>
    <row r="273" spans="42:42" x14ac:dyDescent="0.4">
      <c r="AP273" s="26"/>
    </row>
    <row r="274" spans="42:42" x14ac:dyDescent="0.4">
      <c r="AP274" s="26"/>
    </row>
    <row r="275" spans="42:42" x14ac:dyDescent="0.4">
      <c r="AP275" s="26"/>
    </row>
    <row r="276" spans="42:42" x14ac:dyDescent="0.4">
      <c r="AP276" s="26"/>
    </row>
    <row r="277" spans="42:42" x14ac:dyDescent="0.4">
      <c r="AP277" s="26"/>
    </row>
    <row r="278" spans="42:42" x14ac:dyDescent="0.4">
      <c r="AP278" s="26"/>
    </row>
    <row r="279" spans="42:42" x14ac:dyDescent="0.4">
      <c r="AP279" s="26"/>
    </row>
    <row r="280" spans="42:42" x14ac:dyDescent="0.4">
      <c r="AP280" s="26"/>
    </row>
    <row r="281" spans="42:42" x14ac:dyDescent="0.4">
      <c r="AP281" s="26"/>
    </row>
    <row r="282" spans="42:42" x14ac:dyDescent="0.4">
      <c r="AP282" s="26"/>
    </row>
    <row r="283" spans="42:42" x14ac:dyDescent="0.4">
      <c r="AP283" s="26"/>
    </row>
    <row r="284" spans="42:42" x14ac:dyDescent="0.4">
      <c r="AP284" s="26"/>
    </row>
    <row r="285" spans="42:42" x14ac:dyDescent="0.4">
      <c r="AP285" s="26"/>
    </row>
    <row r="286" spans="42:42" x14ac:dyDescent="0.4">
      <c r="AP286" s="26"/>
    </row>
    <row r="287" spans="42:42" x14ac:dyDescent="0.4">
      <c r="AP287" s="26"/>
    </row>
    <row r="288" spans="42:42" x14ac:dyDescent="0.4">
      <c r="AP288" s="26"/>
    </row>
    <row r="289" spans="42:42" x14ac:dyDescent="0.4">
      <c r="AP289" s="26"/>
    </row>
    <row r="290" spans="42:42" x14ac:dyDescent="0.4">
      <c r="AP290" s="26"/>
    </row>
    <row r="291" spans="42:42" x14ac:dyDescent="0.4">
      <c r="AP291" s="26"/>
    </row>
    <row r="292" spans="42:42" x14ac:dyDescent="0.4">
      <c r="AP292" s="26"/>
    </row>
    <row r="293" spans="42:42" x14ac:dyDescent="0.4">
      <c r="AP293" s="26"/>
    </row>
    <row r="294" spans="42:42" x14ac:dyDescent="0.4">
      <c r="AP294" s="26"/>
    </row>
    <row r="295" spans="42:42" x14ac:dyDescent="0.4">
      <c r="AP295" s="26"/>
    </row>
    <row r="296" spans="42:42" x14ac:dyDescent="0.4">
      <c r="AP296" s="26"/>
    </row>
    <row r="297" spans="42:42" x14ac:dyDescent="0.4">
      <c r="AP297" s="26"/>
    </row>
    <row r="298" spans="42:42" x14ac:dyDescent="0.4">
      <c r="AP298" s="26"/>
    </row>
    <row r="299" spans="42:42" x14ac:dyDescent="0.4">
      <c r="AP299" s="26"/>
    </row>
    <row r="300" spans="42:42" x14ac:dyDescent="0.4">
      <c r="AP300" s="26"/>
    </row>
    <row r="301" spans="42:42" x14ac:dyDescent="0.4">
      <c r="AP301" s="26"/>
    </row>
    <row r="302" spans="42:42" x14ac:dyDescent="0.4">
      <c r="AP302" s="26"/>
    </row>
    <row r="303" spans="42:42" x14ac:dyDescent="0.4">
      <c r="AP303" s="26"/>
    </row>
    <row r="304" spans="42:42" x14ac:dyDescent="0.4">
      <c r="AP304" s="26"/>
    </row>
    <row r="305" spans="42:42" x14ac:dyDescent="0.4">
      <c r="AP305" s="26"/>
    </row>
    <row r="306" spans="42:42" x14ac:dyDescent="0.4">
      <c r="AP306" s="26"/>
    </row>
    <row r="307" spans="42:42" x14ac:dyDescent="0.4">
      <c r="AP307" s="26"/>
    </row>
    <row r="308" spans="42:42" x14ac:dyDescent="0.4">
      <c r="AP308" s="26"/>
    </row>
    <row r="309" spans="42:42" x14ac:dyDescent="0.4">
      <c r="AP309" s="26"/>
    </row>
    <row r="310" spans="42:42" x14ac:dyDescent="0.4">
      <c r="AP310" s="26"/>
    </row>
    <row r="311" spans="42:42" x14ac:dyDescent="0.4">
      <c r="AP311" s="26"/>
    </row>
    <row r="312" spans="42:42" x14ac:dyDescent="0.4">
      <c r="AP312" s="26"/>
    </row>
    <row r="313" spans="42:42" x14ac:dyDescent="0.4">
      <c r="AP313" s="26"/>
    </row>
    <row r="314" spans="42:42" x14ac:dyDescent="0.4">
      <c r="AP314" s="26"/>
    </row>
    <row r="315" spans="42:42" x14ac:dyDescent="0.4">
      <c r="AP315" s="26"/>
    </row>
    <row r="316" spans="42:42" x14ac:dyDescent="0.4">
      <c r="AP316" s="26"/>
    </row>
    <row r="317" spans="42:42" x14ac:dyDescent="0.4">
      <c r="AP317" s="26"/>
    </row>
    <row r="318" spans="42:42" x14ac:dyDescent="0.4">
      <c r="AP318" s="26"/>
    </row>
    <row r="319" spans="42:42" x14ac:dyDescent="0.4">
      <c r="AP319" s="26"/>
    </row>
    <row r="320" spans="42:42" x14ac:dyDescent="0.4">
      <c r="AP320" s="26"/>
    </row>
    <row r="321" spans="42:42" x14ac:dyDescent="0.4">
      <c r="AP321" s="26"/>
    </row>
    <row r="322" spans="42:42" x14ac:dyDescent="0.4">
      <c r="AP322" s="26"/>
    </row>
    <row r="323" spans="42:42" x14ac:dyDescent="0.4">
      <c r="AP323" s="26"/>
    </row>
    <row r="324" spans="42:42" x14ac:dyDescent="0.4">
      <c r="AP324" s="26"/>
    </row>
    <row r="325" spans="42:42" x14ac:dyDescent="0.4">
      <c r="AP325" s="26"/>
    </row>
    <row r="326" spans="42:42" x14ac:dyDescent="0.4">
      <c r="AP326" s="26"/>
    </row>
    <row r="327" spans="42:42" x14ac:dyDescent="0.4">
      <c r="AP327" s="26"/>
    </row>
    <row r="328" spans="42:42" x14ac:dyDescent="0.4">
      <c r="AP328" s="26"/>
    </row>
    <row r="329" spans="42:42" x14ac:dyDescent="0.4">
      <c r="AP329" s="26"/>
    </row>
    <row r="330" spans="42:42" x14ac:dyDescent="0.4">
      <c r="AP330" s="26"/>
    </row>
    <row r="331" spans="42:42" x14ac:dyDescent="0.4">
      <c r="AP331" s="26"/>
    </row>
    <row r="332" spans="42:42" x14ac:dyDescent="0.4">
      <c r="AP332" s="26"/>
    </row>
    <row r="333" spans="42:42" x14ac:dyDescent="0.4">
      <c r="AP333" s="26"/>
    </row>
    <row r="334" spans="42:42" x14ac:dyDescent="0.4">
      <c r="AP334" s="26"/>
    </row>
    <row r="335" spans="42:42" x14ac:dyDescent="0.4">
      <c r="AP335" s="26"/>
    </row>
    <row r="336" spans="42:42" x14ac:dyDescent="0.4">
      <c r="AP336" s="26"/>
    </row>
    <row r="337" spans="42:42" x14ac:dyDescent="0.4">
      <c r="AP337" s="26"/>
    </row>
    <row r="338" spans="42:42" x14ac:dyDescent="0.4">
      <c r="AP338" s="26"/>
    </row>
    <row r="339" spans="42:42" x14ac:dyDescent="0.4">
      <c r="AP339" s="26"/>
    </row>
    <row r="340" spans="42:42" x14ac:dyDescent="0.4">
      <c r="AP340" s="26"/>
    </row>
    <row r="341" spans="42:42" x14ac:dyDescent="0.4">
      <c r="AP341" s="26"/>
    </row>
    <row r="342" spans="42:42" x14ac:dyDescent="0.4">
      <c r="AP342" s="26"/>
    </row>
    <row r="343" spans="42:42" x14ac:dyDescent="0.4">
      <c r="AP343" s="26"/>
    </row>
    <row r="344" spans="42:42" x14ac:dyDescent="0.4">
      <c r="AP344" s="26"/>
    </row>
    <row r="345" spans="42:42" x14ac:dyDescent="0.4">
      <c r="AP345" s="26"/>
    </row>
    <row r="346" spans="42:42" x14ac:dyDescent="0.4">
      <c r="AP346" s="26"/>
    </row>
    <row r="347" spans="42:42" x14ac:dyDescent="0.4">
      <c r="AP347" s="26"/>
    </row>
    <row r="348" spans="42:42" x14ac:dyDescent="0.4">
      <c r="AP348" s="26"/>
    </row>
    <row r="349" spans="42:42" x14ac:dyDescent="0.4">
      <c r="AP349" s="26"/>
    </row>
    <row r="350" spans="42:42" x14ac:dyDescent="0.4">
      <c r="AP350" s="26"/>
    </row>
    <row r="351" spans="42:42" x14ac:dyDescent="0.4">
      <c r="AP351" s="26"/>
    </row>
    <row r="352" spans="42:42" x14ac:dyDescent="0.4">
      <c r="AP352" s="26"/>
    </row>
    <row r="353" spans="42:42" x14ac:dyDescent="0.4">
      <c r="AP353" s="26"/>
    </row>
    <row r="354" spans="42:42" x14ac:dyDescent="0.4">
      <c r="AP354" s="26"/>
    </row>
    <row r="355" spans="42:42" x14ac:dyDescent="0.4">
      <c r="AP355" s="26"/>
    </row>
    <row r="356" spans="42:42" x14ac:dyDescent="0.4">
      <c r="AP356" s="26"/>
    </row>
    <row r="357" spans="42:42" x14ac:dyDescent="0.4">
      <c r="AP357" s="26"/>
    </row>
    <row r="358" spans="42:42" x14ac:dyDescent="0.4">
      <c r="AP358" s="26"/>
    </row>
    <row r="359" spans="42:42" x14ac:dyDescent="0.4">
      <c r="AP359" s="26"/>
    </row>
    <row r="360" spans="42:42" x14ac:dyDescent="0.4">
      <c r="AP360" s="26"/>
    </row>
    <row r="361" spans="42:42" x14ac:dyDescent="0.4">
      <c r="AP361" s="26"/>
    </row>
    <row r="362" spans="42:42" x14ac:dyDescent="0.4">
      <c r="AP362" s="26"/>
    </row>
    <row r="363" spans="42:42" x14ac:dyDescent="0.4">
      <c r="AP363" s="26"/>
    </row>
    <row r="364" spans="42:42" x14ac:dyDescent="0.4">
      <c r="AP364" s="26"/>
    </row>
    <row r="365" spans="42:42" x14ac:dyDescent="0.4">
      <c r="AP365" s="26"/>
    </row>
    <row r="366" spans="42:42" x14ac:dyDescent="0.4">
      <c r="AP366" s="26"/>
    </row>
    <row r="367" spans="42:42" x14ac:dyDescent="0.4">
      <c r="AP367" s="26"/>
    </row>
    <row r="368" spans="42:42" x14ac:dyDescent="0.4">
      <c r="AP368" s="26"/>
    </row>
    <row r="369" spans="42:42" x14ac:dyDescent="0.4">
      <c r="AP369" s="26"/>
    </row>
    <row r="370" spans="42:42" x14ac:dyDescent="0.4">
      <c r="AP370" s="26"/>
    </row>
    <row r="371" spans="42:42" x14ac:dyDescent="0.4">
      <c r="AP371" s="26"/>
    </row>
    <row r="372" spans="42:42" x14ac:dyDescent="0.4">
      <c r="AP372" s="26"/>
    </row>
    <row r="373" spans="42:42" x14ac:dyDescent="0.4">
      <c r="AP373" s="26"/>
    </row>
    <row r="374" spans="42:42" x14ac:dyDescent="0.4">
      <c r="AP374" s="26"/>
    </row>
    <row r="375" spans="42:42" x14ac:dyDescent="0.4">
      <c r="AP375" s="26"/>
    </row>
    <row r="376" spans="42:42" x14ac:dyDescent="0.4">
      <c r="AP376" s="26"/>
    </row>
    <row r="377" spans="42:42" x14ac:dyDescent="0.4">
      <c r="AP377" s="26"/>
    </row>
    <row r="378" spans="42:42" x14ac:dyDescent="0.4">
      <c r="AP378" s="26"/>
    </row>
    <row r="379" spans="42:42" x14ac:dyDescent="0.4">
      <c r="AP379" s="26"/>
    </row>
    <row r="380" spans="42:42" x14ac:dyDescent="0.4">
      <c r="AP380" s="26"/>
    </row>
    <row r="381" spans="42:42" x14ac:dyDescent="0.4">
      <c r="AP381" s="26"/>
    </row>
    <row r="382" spans="42:42" x14ac:dyDescent="0.4">
      <c r="AP382" s="26"/>
    </row>
    <row r="383" spans="42:42" x14ac:dyDescent="0.4">
      <c r="AP383" s="26"/>
    </row>
    <row r="384" spans="42:42" x14ac:dyDescent="0.4">
      <c r="AP384" s="26"/>
    </row>
    <row r="385" spans="42:42" x14ac:dyDescent="0.4">
      <c r="AP385" s="26"/>
    </row>
    <row r="386" spans="42:42" x14ac:dyDescent="0.4">
      <c r="AP386" s="26"/>
    </row>
    <row r="387" spans="42:42" x14ac:dyDescent="0.4">
      <c r="AP387" s="26"/>
    </row>
    <row r="388" spans="42:42" x14ac:dyDescent="0.4">
      <c r="AP388" s="26"/>
    </row>
    <row r="389" spans="42:42" x14ac:dyDescent="0.4">
      <c r="AP389" s="26"/>
    </row>
    <row r="390" spans="42:42" x14ac:dyDescent="0.4">
      <c r="AP390" s="26"/>
    </row>
    <row r="391" spans="42:42" x14ac:dyDescent="0.4">
      <c r="AP391" s="26"/>
    </row>
    <row r="392" spans="42:42" x14ac:dyDescent="0.4">
      <c r="AP392" s="26"/>
    </row>
    <row r="393" spans="42:42" x14ac:dyDescent="0.4">
      <c r="AP393" s="26"/>
    </row>
    <row r="394" spans="42:42" x14ac:dyDescent="0.4">
      <c r="AP394" s="26"/>
    </row>
    <row r="395" spans="42:42" x14ac:dyDescent="0.4">
      <c r="AP395" s="26"/>
    </row>
    <row r="396" spans="42:42" x14ac:dyDescent="0.4">
      <c r="AP396" s="26"/>
    </row>
    <row r="397" spans="42:42" x14ac:dyDescent="0.4">
      <c r="AP397" s="26"/>
    </row>
    <row r="398" spans="42:42" x14ac:dyDescent="0.4">
      <c r="AP398" s="26"/>
    </row>
    <row r="399" spans="42:42" x14ac:dyDescent="0.4">
      <c r="AP399" s="26"/>
    </row>
    <row r="400" spans="42:42" x14ac:dyDescent="0.4">
      <c r="AP400" s="26"/>
    </row>
    <row r="401" spans="42:42" x14ac:dyDescent="0.4">
      <c r="AP401" s="26"/>
    </row>
    <row r="402" spans="42:42" x14ac:dyDescent="0.4">
      <c r="AP402" s="26"/>
    </row>
    <row r="403" spans="42:42" x14ac:dyDescent="0.4">
      <c r="AP403" s="26"/>
    </row>
    <row r="404" spans="42:42" x14ac:dyDescent="0.4">
      <c r="AP404" s="26"/>
    </row>
    <row r="405" spans="42:42" x14ac:dyDescent="0.4">
      <c r="AP405" s="26"/>
    </row>
    <row r="406" spans="42:42" x14ac:dyDescent="0.4">
      <c r="AP406" s="26"/>
    </row>
    <row r="407" spans="42:42" x14ac:dyDescent="0.4">
      <c r="AP407" s="26"/>
    </row>
    <row r="408" spans="42:42" x14ac:dyDescent="0.4">
      <c r="AP408" s="26"/>
    </row>
    <row r="409" spans="42:42" x14ac:dyDescent="0.4">
      <c r="AP409" s="26"/>
    </row>
    <row r="410" spans="42:42" x14ac:dyDescent="0.4">
      <c r="AP410" s="26"/>
    </row>
    <row r="411" spans="42:42" x14ac:dyDescent="0.4">
      <c r="AP411" s="26"/>
    </row>
    <row r="412" spans="42:42" x14ac:dyDescent="0.4">
      <c r="AP412" s="26"/>
    </row>
    <row r="413" spans="42:42" x14ac:dyDescent="0.4">
      <c r="AP413" s="26"/>
    </row>
    <row r="414" spans="42:42" x14ac:dyDescent="0.4">
      <c r="AP414" s="26"/>
    </row>
    <row r="415" spans="42:42" x14ac:dyDescent="0.4">
      <c r="AP415" s="26"/>
    </row>
    <row r="416" spans="42:42" x14ac:dyDescent="0.4">
      <c r="AP416" s="26"/>
    </row>
    <row r="417" spans="42:42" x14ac:dyDescent="0.4">
      <c r="AP417" s="26"/>
    </row>
    <row r="418" spans="42:42" x14ac:dyDescent="0.4">
      <c r="AP418" s="26"/>
    </row>
    <row r="419" spans="42:42" x14ac:dyDescent="0.4">
      <c r="AP419" s="26"/>
    </row>
    <row r="420" spans="42:42" x14ac:dyDescent="0.4">
      <c r="AP420" s="26"/>
    </row>
    <row r="421" spans="42:42" x14ac:dyDescent="0.4">
      <c r="AP421" s="26"/>
    </row>
    <row r="422" spans="42:42" x14ac:dyDescent="0.4">
      <c r="AP422" s="26"/>
    </row>
    <row r="423" spans="42:42" x14ac:dyDescent="0.4">
      <c r="AP423" s="26"/>
    </row>
    <row r="424" spans="42:42" x14ac:dyDescent="0.4">
      <c r="AP424" s="26"/>
    </row>
    <row r="425" spans="42:42" x14ac:dyDescent="0.4">
      <c r="AP425" s="26"/>
    </row>
    <row r="426" spans="42:42" x14ac:dyDescent="0.4">
      <c r="AP426" s="26"/>
    </row>
    <row r="427" spans="42:42" x14ac:dyDescent="0.4">
      <c r="AP427" s="26"/>
    </row>
    <row r="428" spans="42:42" x14ac:dyDescent="0.4">
      <c r="AP428" s="26"/>
    </row>
    <row r="429" spans="42:42" x14ac:dyDescent="0.4">
      <c r="AP429" s="26"/>
    </row>
    <row r="430" spans="42:42" x14ac:dyDescent="0.4">
      <c r="AP430" s="26"/>
    </row>
    <row r="431" spans="42:42" x14ac:dyDescent="0.4">
      <c r="AP431" s="26"/>
    </row>
    <row r="432" spans="42:42" x14ac:dyDescent="0.4">
      <c r="AP432" s="26"/>
    </row>
    <row r="433" spans="42:42" x14ac:dyDescent="0.4">
      <c r="AP433" s="26"/>
    </row>
    <row r="434" spans="42:42" x14ac:dyDescent="0.4">
      <c r="AP434" s="26"/>
    </row>
    <row r="435" spans="42:42" x14ac:dyDescent="0.4">
      <c r="AP435" s="26"/>
    </row>
    <row r="436" spans="42:42" x14ac:dyDescent="0.4">
      <c r="AP436" s="26"/>
    </row>
    <row r="437" spans="42:42" x14ac:dyDescent="0.4">
      <c r="AP437" s="26"/>
    </row>
    <row r="438" spans="42:42" x14ac:dyDescent="0.4">
      <c r="AP438" s="26"/>
    </row>
    <row r="439" spans="42:42" x14ac:dyDescent="0.4">
      <c r="AP439" s="26"/>
    </row>
    <row r="440" spans="42:42" x14ac:dyDescent="0.4">
      <c r="AP440" s="26"/>
    </row>
    <row r="441" spans="42:42" x14ac:dyDescent="0.4">
      <c r="AP441" s="26"/>
    </row>
    <row r="442" spans="42:42" x14ac:dyDescent="0.4">
      <c r="AP442" s="26"/>
    </row>
    <row r="443" spans="42:42" x14ac:dyDescent="0.4">
      <c r="AP443" s="26"/>
    </row>
    <row r="444" spans="42:42" x14ac:dyDescent="0.4">
      <c r="AP444" s="26"/>
    </row>
    <row r="445" spans="42:42" x14ac:dyDescent="0.4">
      <c r="AP445" s="26"/>
    </row>
    <row r="446" spans="42:42" x14ac:dyDescent="0.4">
      <c r="AP446" s="26"/>
    </row>
    <row r="447" spans="42:42" x14ac:dyDescent="0.4">
      <c r="AP447" s="26"/>
    </row>
    <row r="448" spans="42:42" x14ac:dyDescent="0.4">
      <c r="AP448" s="26"/>
    </row>
    <row r="449" spans="42:42" x14ac:dyDescent="0.4">
      <c r="AP449" s="26"/>
    </row>
    <row r="450" spans="42:42" x14ac:dyDescent="0.4">
      <c r="AP450" s="26"/>
    </row>
    <row r="451" spans="42:42" x14ac:dyDescent="0.4">
      <c r="AP451" s="26"/>
    </row>
    <row r="452" spans="42:42" x14ac:dyDescent="0.4">
      <c r="AP452" s="26"/>
    </row>
    <row r="453" spans="42:42" x14ac:dyDescent="0.4">
      <c r="AP453" s="26"/>
    </row>
    <row r="454" spans="42:42" x14ac:dyDescent="0.4">
      <c r="AP454" s="26"/>
    </row>
    <row r="455" spans="42:42" x14ac:dyDescent="0.4">
      <c r="AP455" s="26"/>
    </row>
    <row r="456" spans="42:42" x14ac:dyDescent="0.4">
      <c r="AP456" s="26"/>
    </row>
    <row r="457" spans="42:42" x14ac:dyDescent="0.4">
      <c r="AP457" s="26"/>
    </row>
    <row r="458" spans="42:42" x14ac:dyDescent="0.4">
      <c r="AP458" s="26"/>
    </row>
    <row r="459" spans="42:42" x14ac:dyDescent="0.4">
      <c r="AP459" s="26"/>
    </row>
    <row r="460" spans="42:42" x14ac:dyDescent="0.4">
      <c r="AP460" s="26"/>
    </row>
    <row r="461" spans="42:42" x14ac:dyDescent="0.4">
      <c r="AP461" s="26"/>
    </row>
    <row r="462" spans="42:42" x14ac:dyDescent="0.4">
      <c r="AP462" s="26"/>
    </row>
    <row r="463" spans="42:42" x14ac:dyDescent="0.4">
      <c r="AP463" s="26"/>
    </row>
    <row r="464" spans="42:42" x14ac:dyDescent="0.4">
      <c r="AP464" s="26"/>
    </row>
    <row r="465" spans="42:42" x14ac:dyDescent="0.4">
      <c r="AP465" s="26"/>
    </row>
    <row r="466" spans="42:42" x14ac:dyDescent="0.4">
      <c r="AP466" s="26"/>
    </row>
    <row r="467" spans="42:42" x14ac:dyDescent="0.4">
      <c r="AP467" s="26"/>
    </row>
    <row r="468" spans="42:42" x14ac:dyDescent="0.4">
      <c r="AP468" s="26"/>
    </row>
    <row r="469" spans="42:42" x14ac:dyDescent="0.4">
      <c r="AP469" s="26"/>
    </row>
    <row r="470" spans="42:42" x14ac:dyDescent="0.4">
      <c r="AP470" s="26"/>
    </row>
    <row r="471" spans="42:42" x14ac:dyDescent="0.4">
      <c r="AP471" s="26"/>
    </row>
    <row r="472" spans="42:42" x14ac:dyDescent="0.4">
      <c r="AP472" s="26"/>
    </row>
    <row r="473" spans="42:42" x14ac:dyDescent="0.4">
      <c r="AP473" s="26"/>
    </row>
    <row r="474" spans="42:42" x14ac:dyDescent="0.4">
      <c r="AP474" s="26"/>
    </row>
    <row r="475" spans="42:42" x14ac:dyDescent="0.4">
      <c r="AP475" s="26"/>
    </row>
    <row r="476" spans="42:42" x14ac:dyDescent="0.4">
      <c r="AP476" s="26"/>
    </row>
    <row r="477" spans="42:42" x14ac:dyDescent="0.4">
      <c r="AP477" s="26"/>
    </row>
    <row r="478" spans="42:42" x14ac:dyDescent="0.4">
      <c r="AP478" s="26"/>
    </row>
    <row r="479" spans="42:42" x14ac:dyDescent="0.4">
      <c r="AP479" s="26"/>
    </row>
    <row r="480" spans="42:42" x14ac:dyDescent="0.4">
      <c r="AP480" s="26"/>
    </row>
    <row r="481" spans="42:42" x14ac:dyDescent="0.4">
      <c r="AP481" s="26"/>
    </row>
    <row r="482" spans="42:42" x14ac:dyDescent="0.4">
      <c r="AP482" s="26"/>
    </row>
    <row r="483" spans="42:42" x14ac:dyDescent="0.4">
      <c r="AP483" s="26"/>
    </row>
    <row r="484" spans="42:42" x14ac:dyDescent="0.4">
      <c r="AP484" s="26"/>
    </row>
    <row r="485" spans="42:42" x14ac:dyDescent="0.4">
      <c r="AP485" s="26"/>
    </row>
    <row r="486" spans="42:42" x14ac:dyDescent="0.4">
      <c r="AP486" s="26"/>
    </row>
    <row r="487" spans="42:42" x14ac:dyDescent="0.4">
      <c r="AP487" s="26"/>
    </row>
    <row r="488" spans="42:42" x14ac:dyDescent="0.4">
      <c r="AP488" s="26"/>
    </row>
    <row r="489" spans="42:42" x14ac:dyDescent="0.4">
      <c r="AP489" s="26"/>
    </row>
    <row r="490" spans="42:42" x14ac:dyDescent="0.4">
      <c r="AP490" s="26"/>
    </row>
    <row r="491" spans="42:42" x14ac:dyDescent="0.4">
      <c r="AP491" s="26"/>
    </row>
    <row r="492" spans="42:42" x14ac:dyDescent="0.4">
      <c r="AP492" s="26"/>
    </row>
    <row r="493" spans="42:42" x14ac:dyDescent="0.4">
      <c r="AP493" s="26"/>
    </row>
    <row r="494" spans="42:42" x14ac:dyDescent="0.4">
      <c r="AP494" s="26"/>
    </row>
    <row r="495" spans="42:42" x14ac:dyDescent="0.4">
      <c r="AP495" s="26"/>
    </row>
    <row r="496" spans="42:42" x14ac:dyDescent="0.4">
      <c r="AP496" s="26"/>
    </row>
    <row r="497" spans="42:42" x14ac:dyDescent="0.4">
      <c r="AP497" s="26"/>
    </row>
    <row r="498" spans="42:42" x14ac:dyDescent="0.4">
      <c r="AP498" s="26"/>
    </row>
    <row r="499" spans="42:42" x14ac:dyDescent="0.4">
      <c r="AP499" s="26"/>
    </row>
    <row r="500" spans="42:42" x14ac:dyDescent="0.4">
      <c r="AP500" s="26"/>
    </row>
    <row r="501" spans="42:42" x14ac:dyDescent="0.4">
      <c r="AP501" s="26"/>
    </row>
    <row r="502" spans="42:42" x14ac:dyDescent="0.4">
      <c r="AP502" s="26"/>
    </row>
    <row r="503" spans="42:42" x14ac:dyDescent="0.4">
      <c r="AP503" s="26"/>
    </row>
    <row r="504" spans="42:42" x14ac:dyDescent="0.4">
      <c r="AP504" s="26"/>
    </row>
    <row r="505" spans="42:42" x14ac:dyDescent="0.4">
      <c r="AP505" s="26"/>
    </row>
    <row r="506" spans="42:42" x14ac:dyDescent="0.4">
      <c r="AP506" s="26"/>
    </row>
    <row r="507" spans="42:42" x14ac:dyDescent="0.4">
      <c r="AP507" s="26"/>
    </row>
    <row r="508" spans="42:42" x14ac:dyDescent="0.4">
      <c r="AP508" s="26"/>
    </row>
    <row r="509" spans="42:42" x14ac:dyDescent="0.4">
      <c r="AP509" s="26"/>
    </row>
    <row r="510" spans="42:42" x14ac:dyDescent="0.4">
      <c r="AP510" s="26"/>
    </row>
    <row r="511" spans="42:42" x14ac:dyDescent="0.4">
      <c r="AP511" s="26"/>
    </row>
    <row r="512" spans="42:42" x14ac:dyDescent="0.4">
      <c r="AP512" s="26"/>
    </row>
    <row r="513" spans="42:42" x14ac:dyDescent="0.4">
      <c r="AP513" s="26"/>
    </row>
    <row r="514" spans="42:42" x14ac:dyDescent="0.4">
      <c r="AP514" s="26"/>
    </row>
    <row r="515" spans="42:42" x14ac:dyDescent="0.4">
      <c r="AP515" s="26"/>
    </row>
    <row r="516" spans="42:42" x14ac:dyDescent="0.4">
      <c r="AP516" s="26"/>
    </row>
    <row r="517" spans="42:42" x14ac:dyDescent="0.4">
      <c r="AP517" s="26"/>
    </row>
    <row r="518" spans="42:42" x14ac:dyDescent="0.4">
      <c r="AP518" s="26"/>
    </row>
    <row r="519" spans="42:42" x14ac:dyDescent="0.4">
      <c r="AP519" s="26"/>
    </row>
    <row r="520" spans="42:42" x14ac:dyDescent="0.4">
      <c r="AP520" s="26"/>
    </row>
    <row r="521" spans="42:42" x14ac:dyDescent="0.4">
      <c r="AP521" s="26"/>
    </row>
    <row r="522" spans="42:42" x14ac:dyDescent="0.4">
      <c r="AP522" s="26"/>
    </row>
    <row r="523" spans="42:42" x14ac:dyDescent="0.4">
      <c r="AP523" s="26"/>
    </row>
    <row r="524" spans="42:42" x14ac:dyDescent="0.4">
      <c r="AP524" s="26"/>
    </row>
    <row r="525" spans="42:42" x14ac:dyDescent="0.4">
      <c r="AP525" s="26"/>
    </row>
    <row r="526" spans="42:42" x14ac:dyDescent="0.4">
      <c r="AP526" s="26"/>
    </row>
    <row r="527" spans="42:42" x14ac:dyDescent="0.4">
      <c r="AP527" s="26"/>
    </row>
    <row r="528" spans="42:42" x14ac:dyDescent="0.4">
      <c r="AP528" s="26"/>
    </row>
    <row r="529" spans="42:42" x14ac:dyDescent="0.4">
      <c r="AP529" s="26"/>
    </row>
    <row r="530" spans="42:42" x14ac:dyDescent="0.4">
      <c r="AP530" s="26"/>
    </row>
    <row r="531" spans="42:42" x14ac:dyDescent="0.4">
      <c r="AP531" s="26"/>
    </row>
    <row r="532" spans="42:42" x14ac:dyDescent="0.4">
      <c r="AP532" s="26"/>
    </row>
    <row r="533" spans="42:42" x14ac:dyDescent="0.4">
      <c r="AP533" s="26"/>
    </row>
    <row r="534" spans="42:42" x14ac:dyDescent="0.4">
      <c r="AP534" s="26"/>
    </row>
    <row r="535" spans="42:42" x14ac:dyDescent="0.4">
      <c r="AP535" s="26"/>
    </row>
    <row r="536" spans="42:42" x14ac:dyDescent="0.4">
      <c r="AP536" s="26"/>
    </row>
    <row r="537" spans="42:42" x14ac:dyDescent="0.4">
      <c r="AP537" s="26"/>
    </row>
    <row r="538" spans="42:42" x14ac:dyDescent="0.4">
      <c r="AP538" s="26"/>
    </row>
    <row r="539" spans="42:42" x14ac:dyDescent="0.4">
      <c r="AP539" s="26"/>
    </row>
    <row r="540" spans="42:42" x14ac:dyDescent="0.4">
      <c r="AP540" s="26"/>
    </row>
    <row r="541" spans="42:42" x14ac:dyDescent="0.4">
      <c r="AP541" s="26"/>
    </row>
    <row r="542" spans="42:42" x14ac:dyDescent="0.4">
      <c r="AP542" s="26"/>
    </row>
    <row r="543" spans="42:42" x14ac:dyDescent="0.4">
      <c r="AP543" s="26"/>
    </row>
    <row r="544" spans="42:42" x14ac:dyDescent="0.4">
      <c r="AP544" s="26"/>
    </row>
    <row r="545" spans="42:42" x14ac:dyDescent="0.4">
      <c r="AP545" s="26"/>
    </row>
    <row r="546" spans="42:42" x14ac:dyDescent="0.4">
      <c r="AP546" s="26"/>
    </row>
    <row r="547" spans="42:42" x14ac:dyDescent="0.4">
      <c r="AP547" s="26"/>
    </row>
    <row r="548" spans="42:42" x14ac:dyDescent="0.4">
      <c r="AP548" s="26"/>
    </row>
    <row r="549" spans="42:42" x14ac:dyDescent="0.4">
      <c r="AP549" s="26"/>
    </row>
    <row r="550" spans="42:42" x14ac:dyDescent="0.4">
      <c r="AP550" s="26"/>
    </row>
    <row r="551" spans="42:42" x14ac:dyDescent="0.4">
      <c r="AP551" s="26"/>
    </row>
    <row r="552" spans="42:42" x14ac:dyDescent="0.4">
      <c r="AP552" s="26"/>
    </row>
    <row r="553" spans="42:42" x14ac:dyDescent="0.4">
      <c r="AP553" s="26"/>
    </row>
    <row r="554" spans="42:42" x14ac:dyDescent="0.4">
      <c r="AP554" s="26"/>
    </row>
    <row r="555" spans="42:42" x14ac:dyDescent="0.4">
      <c r="AP555" s="26"/>
    </row>
    <row r="556" spans="42:42" x14ac:dyDescent="0.4">
      <c r="AP556" s="26"/>
    </row>
    <row r="557" spans="42:42" x14ac:dyDescent="0.4">
      <c r="AP557" s="26"/>
    </row>
    <row r="558" spans="42:42" x14ac:dyDescent="0.4">
      <c r="AP558" s="26"/>
    </row>
    <row r="559" spans="42:42" x14ac:dyDescent="0.4">
      <c r="AP559" s="26"/>
    </row>
    <row r="560" spans="42:42" x14ac:dyDescent="0.4">
      <c r="AP560" s="26"/>
    </row>
    <row r="561" spans="42:42" x14ac:dyDescent="0.4">
      <c r="AP561" s="26"/>
    </row>
    <row r="562" spans="42:42" x14ac:dyDescent="0.4">
      <c r="AP562" s="26"/>
    </row>
    <row r="563" spans="42:42" x14ac:dyDescent="0.4">
      <c r="AP563" s="26"/>
    </row>
    <row r="564" spans="42:42" x14ac:dyDescent="0.4">
      <c r="AP564" s="26"/>
    </row>
    <row r="565" spans="42:42" x14ac:dyDescent="0.4">
      <c r="AP565" s="26"/>
    </row>
    <row r="566" spans="42:42" x14ac:dyDescent="0.4">
      <c r="AP566" s="26"/>
    </row>
    <row r="567" spans="42:42" x14ac:dyDescent="0.4">
      <c r="AP567" s="26"/>
    </row>
    <row r="568" spans="42:42" x14ac:dyDescent="0.4">
      <c r="AP568" s="26"/>
    </row>
    <row r="569" spans="42:42" x14ac:dyDescent="0.4">
      <c r="AP569" s="26"/>
    </row>
    <row r="570" spans="42:42" x14ac:dyDescent="0.4">
      <c r="AP570" s="26"/>
    </row>
    <row r="571" spans="42:42" x14ac:dyDescent="0.4">
      <c r="AP571" s="26"/>
    </row>
    <row r="572" spans="42:42" x14ac:dyDescent="0.4">
      <c r="AP572" s="26"/>
    </row>
    <row r="573" spans="42:42" x14ac:dyDescent="0.4">
      <c r="AP573" s="26"/>
    </row>
    <row r="574" spans="42:42" x14ac:dyDescent="0.4">
      <c r="AP574" s="26"/>
    </row>
    <row r="575" spans="42:42" x14ac:dyDescent="0.4">
      <c r="AP575" s="26"/>
    </row>
    <row r="576" spans="42:42" x14ac:dyDescent="0.4">
      <c r="AP576" s="26"/>
    </row>
    <row r="577" spans="42:42" x14ac:dyDescent="0.4">
      <c r="AP577" s="26"/>
    </row>
    <row r="578" spans="42:42" x14ac:dyDescent="0.4">
      <c r="AP578" s="26"/>
    </row>
    <row r="579" spans="42:42" x14ac:dyDescent="0.4">
      <c r="AP579" s="26"/>
    </row>
    <row r="580" spans="42:42" x14ac:dyDescent="0.4">
      <c r="AP580" s="26"/>
    </row>
    <row r="581" spans="42:42" x14ac:dyDescent="0.4">
      <c r="AP581" s="26"/>
    </row>
    <row r="582" spans="42:42" x14ac:dyDescent="0.4">
      <c r="AP582" s="26"/>
    </row>
    <row r="583" spans="42:42" x14ac:dyDescent="0.4">
      <c r="AP583" s="26"/>
    </row>
    <row r="584" spans="42:42" x14ac:dyDescent="0.4">
      <c r="AP584" s="26"/>
    </row>
    <row r="585" spans="42:42" x14ac:dyDescent="0.4">
      <c r="AP585" s="26"/>
    </row>
    <row r="586" spans="42:42" x14ac:dyDescent="0.4">
      <c r="AP586" s="26"/>
    </row>
    <row r="587" spans="42:42" x14ac:dyDescent="0.4">
      <c r="AP587" s="26"/>
    </row>
    <row r="588" spans="42:42" x14ac:dyDescent="0.4">
      <c r="AP588" s="26"/>
    </row>
    <row r="589" spans="42:42" x14ac:dyDescent="0.4">
      <c r="AP589" s="26"/>
    </row>
    <row r="590" spans="42:42" x14ac:dyDescent="0.4">
      <c r="AP590" s="26"/>
    </row>
    <row r="591" spans="42:42" x14ac:dyDescent="0.4">
      <c r="AP591" s="26"/>
    </row>
    <row r="592" spans="42:42" x14ac:dyDescent="0.4">
      <c r="AP592" s="26"/>
    </row>
    <row r="593" spans="42:42" x14ac:dyDescent="0.4">
      <c r="AP593" s="26"/>
    </row>
    <row r="594" spans="42:42" x14ac:dyDescent="0.4">
      <c r="AP594" s="26"/>
    </row>
    <row r="595" spans="42:42" x14ac:dyDescent="0.4">
      <c r="AP595" s="26"/>
    </row>
    <row r="596" spans="42:42" x14ac:dyDescent="0.4">
      <c r="AP596" s="26"/>
    </row>
    <row r="597" spans="42:42" x14ac:dyDescent="0.4">
      <c r="AP597" s="26"/>
    </row>
    <row r="598" spans="42:42" x14ac:dyDescent="0.4">
      <c r="AP598" s="26"/>
    </row>
    <row r="599" spans="42:42" x14ac:dyDescent="0.4">
      <c r="AP599" s="26"/>
    </row>
    <row r="600" spans="42:42" x14ac:dyDescent="0.4">
      <c r="AP600" s="26"/>
    </row>
    <row r="601" spans="42:42" x14ac:dyDescent="0.4">
      <c r="AP601" s="26"/>
    </row>
    <row r="602" spans="42:42" x14ac:dyDescent="0.4">
      <c r="AP602" s="26"/>
    </row>
    <row r="603" spans="42:42" x14ac:dyDescent="0.4">
      <c r="AP603" s="26"/>
    </row>
    <row r="604" spans="42:42" x14ac:dyDescent="0.4">
      <c r="AP604" s="26"/>
    </row>
    <row r="605" spans="42:42" x14ac:dyDescent="0.4">
      <c r="AP605" s="26"/>
    </row>
    <row r="606" spans="42:42" x14ac:dyDescent="0.4">
      <c r="AP606" s="26"/>
    </row>
    <row r="607" spans="42:42" x14ac:dyDescent="0.4">
      <c r="AP607" s="26"/>
    </row>
    <row r="608" spans="42:42" x14ac:dyDescent="0.4">
      <c r="AP608" s="26"/>
    </row>
    <row r="609" spans="42:42" x14ac:dyDescent="0.4">
      <c r="AP609" s="26"/>
    </row>
    <row r="610" spans="42:42" x14ac:dyDescent="0.4">
      <c r="AP610" s="26"/>
    </row>
    <row r="611" spans="42:42" x14ac:dyDescent="0.4">
      <c r="AP611" s="26"/>
    </row>
    <row r="612" spans="42:42" x14ac:dyDescent="0.4">
      <c r="AP612" s="26"/>
    </row>
    <row r="613" spans="42:42" x14ac:dyDescent="0.4">
      <c r="AP613" s="26"/>
    </row>
    <row r="614" spans="42:42" x14ac:dyDescent="0.4">
      <c r="AP614" s="26"/>
    </row>
    <row r="615" spans="42:42" x14ac:dyDescent="0.4">
      <c r="AP615" s="26"/>
    </row>
    <row r="616" spans="42:42" x14ac:dyDescent="0.4">
      <c r="AP616" s="26"/>
    </row>
    <row r="617" spans="42:42" x14ac:dyDescent="0.4">
      <c r="AP617" s="26"/>
    </row>
    <row r="618" spans="42:42" x14ac:dyDescent="0.4">
      <c r="AP618" s="26"/>
    </row>
    <row r="619" spans="42:42" x14ac:dyDescent="0.4">
      <c r="AP619" s="26"/>
    </row>
    <row r="620" spans="42:42" x14ac:dyDescent="0.4">
      <c r="AP620" s="26"/>
    </row>
    <row r="621" spans="42:42" x14ac:dyDescent="0.4">
      <c r="AP621" s="26"/>
    </row>
    <row r="622" spans="42:42" x14ac:dyDescent="0.4">
      <c r="AP622" s="26"/>
    </row>
    <row r="623" spans="42:42" x14ac:dyDescent="0.4">
      <c r="AP623" s="26"/>
    </row>
    <row r="624" spans="42:42" x14ac:dyDescent="0.4">
      <c r="AP624" s="26"/>
    </row>
    <row r="625" spans="42:42" x14ac:dyDescent="0.4">
      <c r="AP625" s="26"/>
    </row>
    <row r="626" spans="42:42" x14ac:dyDescent="0.4">
      <c r="AP626" s="26"/>
    </row>
    <row r="627" spans="42:42" x14ac:dyDescent="0.4">
      <c r="AP627" s="26"/>
    </row>
    <row r="628" spans="42:42" x14ac:dyDescent="0.4">
      <c r="AP628" s="26"/>
    </row>
    <row r="629" spans="42:42" x14ac:dyDescent="0.4">
      <c r="AP629" s="26"/>
    </row>
    <row r="630" spans="42:42" x14ac:dyDescent="0.4">
      <c r="AP630" s="26"/>
    </row>
    <row r="631" spans="42:42" x14ac:dyDescent="0.4">
      <c r="AP631" s="26"/>
    </row>
    <row r="632" spans="42:42" x14ac:dyDescent="0.4">
      <c r="AP632" s="26"/>
    </row>
    <row r="633" spans="42:42" x14ac:dyDescent="0.4">
      <c r="AP633" s="26"/>
    </row>
    <row r="634" spans="42:42" x14ac:dyDescent="0.4">
      <c r="AP634" s="26"/>
    </row>
    <row r="635" spans="42:42" x14ac:dyDescent="0.4">
      <c r="AP635" s="26"/>
    </row>
    <row r="636" spans="42:42" x14ac:dyDescent="0.4">
      <c r="AP636" s="26"/>
    </row>
    <row r="637" spans="42:42" x14ac:dyDescent="0.4">
      <c r="AP637" s="26"/>
    </row>
    <row r="638" spans="42:42" x14ac:dyDescent="0.4">
      <c r="AP638" s="26"/>
    </row>
    <row r="639" spans="42:42" x14ac:dyDescent="0.4">
      <c r="AP639" s="26"/>
    </row>
    <row r="640" spans="42:42" x14ac:dyDescent="0.4">
      <c r="AP640" s="26"/>
    </row>
    <row r="641" spans="42:42" x14ac:dyDescent="0.4">
      <c r="AP641" s="26"/>
    </row>
    <row r="642" spans="42:42" x14ac:dyDescent="0.4">
      <c r="AP642" s="26"/>
    </row>
    <row r="643" spans="42:42" x14ac:dyDescent="0.4">
      <c r="AP643" s="26"/>
    </row>
    <row r="644" spans="42:42" x14ac:dyDescent="0.4">
      <c r="AP644" s="26"/>
    </row>
    <row r="645" spans="42:42" x14ac:dyDescent="0.4">
      <c r="AP645" s="26"/>
    </row>
    <row r="646" spans="42:42" x14ac:dyDescent="0.4">
      <c r="AP646" s="26"/>
    </row>
    <row r="647" spans="42:42" x14ac:dyDescent="0.4">
      <c r="AP647" s="26"/>
    </row>
    <row r="648" spans="42:42" x14ac:dyDescent="0.4">
      <c r="AP648" s="26"/>
    </row>
    <row r="649" spans="42:42" x14ac:dyDescent="0.4">
      <c r="AP649" s="26"/>
    </row>
    <row r="650" spans="42:42" x14ac:dyDescent="0.4">
      <c r="AP650" s="26"/>
    </row>
    <row r="651" spans="42:42" x14ac:dyDescent="0.4">
      <c r="AP651" s="26"/>
    </row>
    <row r="652" spans="42:42" x14ac:dyDescent="0.4">
      <c r="AP652" s="26"/>
    </row>
    <row r="653" spans="42:42" x14ac:dyDescent="0.4">
      <c r="AP653" s="26"/>
    </row>
    <row r="654" spans="42:42" x14ac:dyDescent="0.4">
      <c r="AP654" s="26"/>
    </row>
    <row r="655" spans="42:42" x14ac:dyDescent="0.4">
      <c r="AP655" s="26"/>
    </row>
    <row r="656" spans="42:42" x14ac:dyDescent="0.4">
      <c r="AP656" s="26"/>
    </row>
    <row r="657" spans="42:42" x14ac:dyDescent="0.4">
      <c r="AP657" s="26"/>
    </row>
    <row r="658" spans="42:42" x14ac:dyDescent="0.4">
      <c r="AP658" s="26"/>
    </row>
    <row r="659" spans="42:42" x14ac:dyDescent="0.4">
      <c r="AP659" s="26"/>
    </row>
    <row r="660" spans="42:42" x14ac:dyDescent="0.4">
      <c r="AP660" s="26"/>
    </row>
    <row r="661" spans="42:42" x14ac:dyDescent="0.4">
      <c r="AP661" s="26"/>
    </row>
    <row r="662" spans="42:42" x14ac:dyDescent="0.4">
      <c r="AP662" s="26"/>
    </row>
    <row r="663" spans="42:42" x14ac:dyDescent="0.4">
      <c r="AP663" s="26"/>
    </row>
    <row r="664" spans="42:42" x14ac:dyDescent="0.4">
      <c r="AP664" s="26"/>
    </row>
    <row r="665" spans="42:42" x14ac:dyDescent="0.4">
      <c r="AP665" s="26"/>
    </row>
    <row r="666" spans="42:42" x14ac:dyDescent="0.4">
      <c r="AP666" s="26"/>
    </row>
    <row r="667" spans="42:42" x14ac:dyDescent="0.4">
      <c r="AP667" s="26"/>
    </row>
    <row r="668" spans="42:42" x14ac:dyDescent="0.4">
      <c r="AP668" s="26"/>
    </row>
    <row r="669" spans="42:42" x14ac:dyDescent="0.4">
      <c r="AP669" s="26"/>
    </row>
    <row r="670" spans="42:42" x14ac:dyDescent="0.4">
      <c r="AP670" s="26"/>
    </row>
    <row r="671" spans="42:42" x14ac:dyDescent="0.4">
      <c r="AP671" s="26"/>
    </row>
    <row r="672" spans="42:42" x14ac:dyDescent="0.4">
      <c r="AP672" s="26"/>
    </row>
    <row r="673" spans="42:42" x14ac:dyDescent="0.4">
      <c r="AP673" s="26"/>
    </row>
    <row r="674" spans="42:42" x14ac:dyDescent="0.4">
      <c r="AP674" s="26"/>
    </row>
    <row r="675" spans="42:42" x14ac:dyDescent="0.4">
      <c r="AP675" s="26"/>
    </row>
    <row r="676" spans="42:42" x14ac:dyDescent="0.4">
      <c r="AP676" s="26"/>
    </row>
    <row r="677" spans="42:42" x14ac:dyDescent="0.4">
      <c r="AP677" s="26"/>
    </row>
    <row r="678" spans="42:42" x14ac:dyDescent="0.4">
      <c r="AP678" s="26"/>
    </row>
    <row r="679" spans="42:42" x14ac:dyDescent="0.4">
      <c r="AP679" s="26"/>
    </row>
    <row r="680" spans="42:42" x14ac:dyDescent="0.4">
      <c r="AP680" s="26"/>
    </row>
    <row r="681" spans="42:42" x14ac:dyDescent="0.4">
      <c r="AP681" s="26"/>
    </row>
    <row r="682" spans="42:42" x14ac:dyDescent="0.4">
      <c r="AP682" s="26"/>
    </row>
    <row r="683" spans="42:42" x14ac:dyDescent="0.4">
      <c r="AP683" s="26"/>
    </row>
    <row r="684" spans="42:42" x14ac:dyDescent="0.4">
      <c r="AP684" s="26"/>
    </row>
    <row r="685" spans="42:42" x14ac:dyDescent="0.4">
      <c r="AP685" s="26"/>
    </row>
    <row r="686" spans="42:42" x14ac:dyDescent="0.4">
      <c r="AP686" s="26"/>
    </row>
    <row r="687" spans="42:42" x14ac:dyDescent="0.4">
      <c r="AP687" s="26"/>
    </row>
    <row r="688" spans="42:42" x14ac:dyDescent="0.4">
      <c r="AP688" s="26"/>
    </row>
    <row r="689" spans="42:42" x14ac:dyDescent="0.4">
      <c r="AP689" s="26"/>
    </row>
    <row r="690" spans="42:42" x14ac:dyDescent="0.4">
      <c r="AP690" s="26"/>
    </row>
    <row r="691" spans="42:42" x14ac:dyDescent="0.4">
      <c r="AP691" s="26"/>
    </row>
    <row r="692" spans="42:42" x14ac:dyDescent="0.4">
      <c r="AP692" s="26"/>
    </row>
    <row r="693" spans="42:42" x14ac:dyDescent="0.4">
      <c r="AP693" s="26"/>
    </row>
    <row r="694" spans="42:42" x14ac:dyDescent="0.4">
      <c r="AP694" s="26"/>
    </row>
    <row r="695" spans="42:42" x14ac:dyDescent="0.4">
      <c r="AP695" s="26"/>
    </row>
    <row r="696" spans="42:42" x14ac:dyDescent="0.4">
      <c r="AP696" s="26"/>
    </row>
    <row r="697" spans="42:42" x14ac:dyDescent="0.4">
      <c r="AP697" s="26"/>
    </row>
    <row r="698" spans="42:42" x14ac:dyDescent="0.4">
      <c r="AP698" s="26"/>
    </row>
    <row r="699" spans="42:42" x14ac:dyDescent="0.4">
      <c r="AP699" s="26"/>
    </row>
    <row r="700" spans="42:42" x14ac:dyDescent="0.4">
      <c r="AP700" s="26"/>
    </row>
    <row r="701" spans="42:42" x14ac:dyDescent="0.4">
      <c r="AP701" s="26"/>
    </row>
    <row r="702" spans="42:42" x14ac:dyDescent="0.4">
      <c r="AP702" s="26"/>
    </row>
    <row r="703" spans="42:42" x14ac:dyDescent="0.4">
      <c r="AP703" s="26"/>
    </row>
    <row r="704" spans="42:42" x14ac:dyDescent="0.4">
      <c r="AP704" s="26"/>
    </row>
    <row r="705" spans="42:42" x14ac:dyDescent="0.4">
      <c r="AP705" s="26"/>
    </row>
    <row r="706" spans="42:42" x14ac:dyDescent="0.4">
      <c r="AP706" s="26"/>
    </row>
    <row r="707" spans="42:42" x14ac:dyDescent="0.4">
      <c r="AP707" s="26"/>
    </row>
    <row r="708" spans="42:42" x14ac:dyDescent="0.4">
      <c r="AP708" s="26"/>
    </row>
    <row r="709" spans="42:42" x14ac:dyDescent="0.4">
      <c r="AP709" s="26"/>
    </row>
    <row r="710" spans="42:42" x14ac:dyDescent="0.4">
      <c r="AP710" s="26"/>
    </row>
    <row r="711" spans="42:42" x14ac:dyDescent="0.4">
      <c r="AP711" s="26"/>
    </row>
    <row r="712" spans="42:42" x14ac:dyDescent="0.4">
      <c r="AP712" s="26"/>
    </row>
    <row r="713" spans="42:42" x14ac:dyDescent="0.4">
      <c r="AP713" s="26"/>
    </row>
    <row r="714" spans="42:42" x14ac:dyDescent="0.4">
      <c r="AP714" s="26"/>
    </row>
    <row r="715" spans="42:42" x14ac:dyDescent="0.4">
      <c r="AP715" s="26"/>
    </row>
    <row r="716" spans="42:42" x14ac:dyDescent="0.4">
      <c r="AP716" s="26"/>
    </row>
    <row r="717" spans="42:42" x14ac:dyDescent="0.4">
      <c r="AP717" s="26"/>
    </row>
    <row r="718" spans="42:42" x14ac:dyDescent="0.4">
      <c r="AP718" s="26"/>
    </row>
    <row r="719" spans="42:42" x14ac:dyDescent="0.4">
      <c r="AP719" s="26"/>
    </row>
    <row r="720" spans="42:42" x14ac:dyDescent="0.4">
      <c r="AP720" s="26"/>
    </row>
    <row r="721" spans="42:42" x14ac:dyDescent="0.4">
      <c r="AP721" s="26"/>
    </row>
    <row r="722" spans="42:42" x14ac:dyDescent="0.4">
      <c r="AP722" s="26"/>
    </row>
    <row r="723" spans="42:42" x14ac:dyDescent="0.4">
      <c r="AP723" s="26"/>
    </row>
    <row r="724" spans="42:42" x14ac:dyDescent="0.4">
      <c r="AP724" s="26"/>
    </row>
    <row r="725" spans="42:42" x14ac:dyDescent="0.4">
      <c r="AP725" s="26"/>
    </row>
    <row r="726" spans="42:42" x14ac:dyDescent="0.4">
      <c r="AP726" s="26"/>
    </row>
    <row r="727" spans="42:42" x14ac:dyDescent="0.4">
      <c r="AP727" s="26"/>
    </row>
    <row r="728" spans="42:42" x14ac:dyDescent="0.4">
      <c r="AP728" s="26"/>
    </row>
    <row r="729" spans="42:42" x14ac:dyDescent="0.4">
      <c r="AP729" s="26"/>
    </row>
    <row r="730" spans="42:42" x14ac:dyDescent="0.4">
      <c r="AP730" s="26"/>
    </row>
    <row r="731" spans="42:42" x14ac:dyDescent="0.4">
      <c r="AP731" s="26"/>
    </row>
    <row r="732" spans="42:42" x14ac:dyDescent="0.4">
      <c r="AP732" s="26"/>
    </row>
    <row r="733" spans="42:42" x14ac:dyDescent="0.4">
      <c r="AP733" s="26"/>
    </row>
    <row r="734" spans="42:42" x14ac:dyDescent="0.4">
      <c r="AP734" s="26"/>
    </row>
    <row r="735" spans="42:42" x14ac:dyDescent="0.4">
      <c r="AP735" s="26"/>
    </row>
    <row r="736" spans="42:42" x14ac:dyDescent="0.4">
      <c r="AP736" s="26"/>
    </row>
    <row r="737" spans="42:42" x14ac:dyDescent="0.4">
      <c r="AP737" s="26"/>
    </row>
    <row r="738" spans="42:42" x14ac:dyDescent="0.4">
      <c r="AP738" s="26"/>
    </row>
    <row r="739" spans="42:42" x14ac:dyDescent="0.4">
      <c r="AP739" s="26"/>
    </row>
    <row r="740" spans="42:42" x14ac:dyDescent="0.4">
      <c r="AP740" s="26"/>
    </row>
    <row r="741" spans="42:42" x14ac:dyDescent="0.4">
      <c r="AP741" s="26"/>
    </row>
    <row r="742" spans="42:42" x14ac:dyDescent="0.4">
      <c r="AP742" s="26"/>
    </row>
    <row r="743" spans="42:42" x14ac:dyDescent="0.4">
      <c r="AP743" s="26"/>
    </row>
    <row r="744" spans="42:42" x14ac:dyDescent="0.4">
      <c r="AP744" s="26"/>
    </row>
    <row r="745" spans="42:42" x14ac:dyDescent="0.4">
      <c r="AP745" s="26"/>
    </row>
    <row r="746" spans="42:42" x14ac:dyDescent="0.4">
      <c r="AP746" s="26"/>
    </row>
    <row r="747" spans="42:42" x14ac:dyDescent="0.4">
      <c r="AP747" s="26"/>
    </row>
    <row r="748" spans="42:42" x14ac:dyDescent="0.4">
      <c r="AP748" s="26"/>
    </row>
    <row r="749" spans="42:42" x14ac:dyDescent="0.4">
      <c r="AP749" s="26"/>
    </row>
    <row r="750" spans="42:42" x14ac:dyDescent="0.4">
      <c r="AP750" s="26"/>
    </row>
    <row r="751" spans="42:42" x14ac:dyDescent="0.4">
      <c r="AP751" s="26"/>
    </row>
    <row r="752" spans="42:42" x14ac:dyDescent="0.4">
      <c r="AP752" s="26"/>
    </row>
    <row r="753" spans="42:42" x14ac:dyDescent="0.4">
      <c r="AP753" s="26"/>
    </row>
    <row r="754" spans="42:42" x14ac:dyDescent="0.4">
      <c r="AP754" s="26"/>
    </row>
    <row r="755" spans="42:42" x14ac:dyDescent="0.4">
      <c r="AP755" s="26"/>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F32E-2536-4C22-81B9-0D692AC22EF5}">
  <dimension ref="B2:D21"/>
  <sheetViews>
    <sheetView workbookViewId="0"/>
  </sheetViews>
  <sheetFormatPr defaultRowHeight="18.75" x14ac:dyDescent="0.4"/>
  <cols>
    <col min="2" max="2" width="3.875" customWidth="1"/>
    <col min="3" max="3" width="4" customWidth="1"/>
  </cols>
  <sheetData>
    <row r="2" spans="2:4" x14ac:dyDescent="0.4">
      <c r="B2" t="s">
        <v>540</v>
      </c>
    </row>
    <row r="3" spans="2:4" x14ac:dyDescent="0.4">
      <c r="B3" t="s">
        <v>537</v>
      </c>
    </row>
    <row r="4" spans="2:4" x14ac:dyDescent="0.4">
      <c r="C4" t="s">
        <v>65</v>
      </c>
      <c r="D4" t="s">
        <v>541</v>
      </c>
    </row>
    <row r="5" spans="2:4" x14ac:dyDescent="0.4">
      <c r="C5" t="s">
        <v>64</v>
      </c>
      <c r="D5" t="s">
        <v>542</v>
      </c>
    </row>
    <row r="6" spans="2:4" x14ac:dyDescent="0.4">
      <c r="C6" t="s">
        <v>70</v>
      </c>
      <c r="D6" t="s">
        <v>543</v>
      </c>
    </row>
    <row r="7" spans="2:4" x14ac:dyDescent="0.4">
      <c r="B7" t="s">
        <v>544</v>
      </c>
    </row>
    <row r="8" spans="2:4" x14ac:dyDescent="0.4">
      <c r="C8" t="s">
        <v>63</v>
      </c>
      <c r="D8" t="s">
        <v>173</v>
      </c>
    </row>
    <row r="9" spans="2:4" x14ac:dyDescent="0.4">
      <c r="C9" t="s">
        <v>469</v>
      </c>
      <c r="D9" t="s">
        <v>174</v>
      </c>
    </row>
    <row r="10" spans="2:4" x14ac:dyDescent="0.4">
      <c r="C10" t="s">
        <v>475</v>
      </c>
      <c r="D10" t="s">
        <v>545</v>
      </c>
    </row>
    <row r="11" spans="2:4" x14ac:dyDescent="0.4">
      <c r="C11" t="s">
        <v>59</v>
      </c>
      <c r="D11" t="s">
        <v>543</v>
      </c>
    </row>
    <row r="12" spans="2:4" x14ac:dyDescent="0.4">
      <c r="B12" t="s">
        <v>171</v>
      </c>
    </row>
    <row r="13" spans="2:4" x14ac:dyDescent="0.4">
      <c r="C13" t="s">
        <v>63</v>
      </c>
      <c r="D13" t="s">
        <v>541</v>
      </c>
    </row>
    <row r="14" spans="2:4" x14ac:dyDescent="0.4">
      <c r="C14" t="s">
        <v>469</v>
      </c>
      <c r="D14" t="s">
        <v>542</v>
      </c>
    </row>
    <row r="16" spans="2:4" x14ac:dyDescent="0.4">
      <c r="B16" t="s">
        <v>571</v>
      </c>
    </row>
    <row r="17" spans="3:4" x14ac:dyDescent="0.4">
      <c r="C17" t="s">
        <v>63</v>
      </c>
      <c r="D17" t="s">
        <v>340</v>
      </c>
    </row>
    <row r="18" spans="3:4" x14ac:dyDescent="0.4">
      <c r="C18" t="s">
        <v>469</v>
      </c>
      <c r="D18" t="s">
        <v>342</v>
      </c>
    </row>
    <row r="19" spans="3:4" x14ac:dyDescent="0.4">
      <c r="C19" t="s">
        <v>475</v>
      </c>
      <c r="D19" t="s">
        <v>341</v>
      </c>
    </row>
    <row r="20" spans="3:4" x14ac:dyDescent="0.4">
      <c r="C20" t="s">
        <v>483</v>
      </c>
      <c r="D20" t="s">
        <v>343</v>
      </c>
    </row>
    <row r="21" spans="3:4" x14ac:dyDescent="0.4">
      <c r="C21" t="s">
        <v>502</v>
      </c>
      <c r="D21" t="s">
        <v>344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実施要領</vt:lpstr>
      <vt:lpstr>課題</vt:lpstr>
      <vt:lpstr>集計用_</vt:lpstr>
      <vt:lpstr>プルダウンリスト</vt:lpstr>
      <vt:lpstr>実施要領!_Hlk70415237</vt:lpstr>
      <vt:lpstr>実施要領!_Hlk70499174</vt:lpstr>
      <vt:lpstr>実施要領!_Hlk70499260</vt:lpstr>
      <vt:lpstr>課題!Print_Area</vt:lpstr>
      <vt:lpstr>実施要領!Print_Area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志保子</dc:creator>
  <cp:lastModifiedBy>一般社団法人 日本工業用水協会</cp:lastModifiedBy>
  <cp:lastPrinted>2025-08-04T04:01:44Z</cp:lastPrinted>
  <dcterms:created xsi:type="dcterms:W3CDTF">2023-10-27T01:05:52Z</dcterms:created>
  <dcterms:modified xsi:type="dcterms:W3CDTF">2025-08-07T02:55:52Z</dcterms:modified>
</cp:coreProperties>
</file>